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3"/>
  <workbookPr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2/Workbooks Oct 2022 - Locked/WB WA/"/>
    </mc:Choice>
  </mc:AlternateContent>
  <xr:revisionPtr revIDLastSave="0" documentId="13_ncr:1_{D5C19DDA-C6A6-BD41-B319-8D0F2390381B}" xr6:coauthVersionLast="47" xr6:coauthVersionMax="47" xr10:uidLastSave="{00000000-0000-0000-0000-000000000000}"/>
  <workbookProtection workbookAlgorithmName="SHA-512" workbookHashValue="CXGP7lFCnRy2j+h+BjqwIZ/8ES0rbsJnC8fS1eckcKXn8B/NiyWEOkmpGPFM7xIzDTtbOW4cMefhb5zE9NA8+A==" workbookSaltValue="Fj9EZ5F/0Z3FVVLOVaGjAg==" workbookSpinCount="100000" lockStructure="1"/>
  <bookViews>
    <workbookView xWindow="3500" yWindow="980" windowWidth="38400" windowHeight="19540" xr2:uid="{00000000-000D-0000-FFFF-FFFF00000000}"/>
  </bookViews>
  <sheets>
    <sheet name="Notes" sheetId="3" r:id="rId1"/>
    <sheet name="WA Bills October 2022" sheetId="27" r:id="rId2"/>
    <sheet name="WA Bills April 2022" sheetId="25" r:id="rId3"/>
    <sheet name="WA Bills October 2021" sheetId="23" r:id="rId4"/>
    <sheet name="WA Bills April 2021" sheetId="20" r:id="rId5"/>
    <sheet name="WA Bills October 2020" sheetId="19" r:id="rId6"/>
    <sheet name="WA Bills April 2020" sheetId="17" r:id="rId7"/>
    <sheet name="WA Bills October 2019" sheetId="15" r:id="rId8"/>
    <sheet name="WA Bills April 2019" sheetId="13" r:id="rId9"/>
    <sheet name="WA Bills October 2018" sheetId="11" r:id="rId10"/>
    <sheet name="WA Bills April 2018" sheetId="9" r:id="rId11"/>
    <sheet name="WA Bills October 2017" sheetId="7" r:id="rId12"/>
    <sheet name="WA Bills April 2017" sheetId="5" r:id="rId13"/>
    <sheet name="WA Bills April 2016" sheetId="2" r:id="rId14"/>
    <sheet name="WA Oct 2022" sheetId="26" state="hidden" r:id="rId15"/>
    <sheet name="WA Apr 2022" sheetId="24" state="hidden" r:id="rId16"/>
    <sheet name="WA Oct 2021" sheetId="22" state="hidden" r:id="rId17"/>
    <sheet name="WA Apr 2021" sheetId="21" state="hidden" r:id="rId18"/>
    <sheet name="WA Oct 2020" sheetId="18" state="hidden" r:id="rId19"/>
    <sheet name="WA Apr 2020" sheetId="16" state="hidden" r:id="rId20"/>
    <sheet name="WA Oct 2019" sheetId="14" state="hidden" r:id="rId21"/>
    <sheet name="WA Apr 2019" sheetId="12" state="hidden" r:id="rId22"/>
    <sheet name="WA Oct 2018" sheetId="10" state="hidden" r:id="rId23"/>
    <sheet name="WA Apr 2018" sheetId="8" state="hidden" r:id="rId24"/>
    <sheet name="WA Oct 2017" sheetId="6" state="hidden" r:id="rId25"/>
    <sheet name="WA Apr 2017" sheetId="4" state="hidden" r:id="rId26"/>
    <sheet name="WA Apr 2016" sheetId="1" state="hidden" r:id="rId27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2" i="27" l="1"/>
  <c r="P12" i="27"/>
  <c r="O12" i="27"/>
  <c r="N12" i="27"/>
  <c r="J12" i="27"/>
  <c r="H12" i="27"/>
  <c r="E12" i="27"/>
  <c r="G12" i="27" s="1"/>
  <c r="D12" i="27"/>
  <c r="C12" i="27"/>
  <c r="B12" i="27"/>
  <c r="A12" i="27"/>
  <c r="Q11" i="27"/>
  <c r="R11" i="27" s="1"/>
  <c r="P11" i="27"/>
  <c r="O11" i="27"/>
  <c r="N11" i="27"/>
  <c r="J11" i="27"/>
  <c r="H11" i="27"/>
  <c r="G11" i="27"/>
  <c r="E11" i="27"/>
  <c r="D11" i="27"/>
  <c r="C11" i="27"/>
  <c r="B11" i="27"/>
  <c r="S11" i="27" s="1"/>
  <c r="A11" i="27"/>
  <c r="Q10" i="27"/>
  <c r="P10" i="27"/>
  <c r="O10" i="27"/>
  <c r="N10" i="27"/>
  <c r="E10" i="27"/>
  <c r="H10" i="27" s="1"/>
  <c r="D10" i="27"/>
  <c r="C10" i="27"/>
  <c r="B10" i="27"/>
  <c r="Q9" i="27"/>
  <c r="P9" i="27"/>
  <c r="O9" i="27"/>
  <c r="N9" i="27"/>
  <c r="E9" i="27"/>
  <c r="G9" i="27" s="1"/>
  <c r="D9" i="27"/>
  <c r="C9" i="27"/>
  <c r="B9" i="27"/>
  <c r="Q8" i="27"/>
  <c r="P8" i="27"/>
  <c r="O8" i="27"/>
  <c r="N8" i="27"/>
  <c r="E8" i="27"/>
  <c r="H8" i="27" s="1"/>
  <c r="D8" i="27"/>
  <c r="C8" i="27"/>
  <c r="B8" i="27"/>
  <c r="S8" i="27" s="1"/>
  <c r="A8" i="27"/>
  <c r="S12" i="27"/>
  <c r="S10" i="27"/>
  <c r="S9" i="27"/>
  <c r="A11" i="25"/>
  <c r="Y12" i="25"/>
  <c r="Y11" i="25"/>
  <c r="Y10" i="25"/>
  <c r="Y9" i="25"/>
  <c r="Y8" i="25"/>
  <c r="X12" i="25"/>
  <c r="X11" i="25"/>
  <c r="X10" i="25"/>
  <c r="X9" i="25"/>
  <c r="X8" i="25"/>
  <c r="Q12" i="25"/>
  <c r="Q11" i="25"/>
  <c r="Q10" i="25"/>
  <c r="R10" i="25" s="1"/>
  <c r="Q9" i="25"/>
  <c r="Q8" i="25"/>
  <c r="P12" i="25"/>
  <c r="P11" i="25"/>
  <c r="P10" i="25"/>
  <c r="P9" i="25"/>
  <c r="P8" i="25"/>
  <c r="R8" i="25" s="1"/>
  <c r="O12" i="25"/>
  <c r="O11" i="25"/>
  <c r="O10" i="25"/>
  <c r="O9" i="25"/>
  <c r="O8" i="25"/>
  <c r="N12" i="25"/>
  <c r="R12" i="25" s="1"/>
  <c r="N11" i="25"/>
  <c r="N10" i="25"/>
  <c r="N9" i="25"/>
  <c r="R9" i="25" s="1"/>
  <c r="N8" i="25"/>
  <c r="J12" i="25"/>
  <c r="J11" i="25"/>
  <c r="J8" i="25"/>
  <c r="H12" i="25"/>
  <c r="H11" i="25"/>
  <c r="H9" i="25"/>
  <c r="H8" i="25"/>
  <c r="G8" i="25"/>
  <c r="E12" i="25"/>
  <c r="G12" i="25" s="1"/>
  <c r="E11" i="25"/>
  <c r="G11" i="25" s="1"/>
  <c r="E10" i="25"/>
  <c r="G10" i="25" s="1"/>
  <c r="E9" i="25"/>
  <c r="G9" i="25" s="1"/>
  <c r="E8" i="25"/>
  <c r="D12" i="25"/>
  <c r="D11" i="25"/>
  <c r="D10" i="25"/>
  <c r="D9" i="25"/>
  <c r="D8" i="25"/>
  <c r="C12" i="25"/>
  <c r="C11" i="25"/>
  <c r="C10" i="25"/>
  <c r="C9" i="25"/>
  <c r="C8" i="25"/>
  <c r="B12" i="25"/>
  <c r="B11" i="25"/>
  <c r="B10" i="25"/>
  <c r="S10" i="25" s="1"/>
  <c r="B9" i="25"/>
  <c r="S9" i="25" s="1"/>
  <c r="B8" i="25"/>
  <c r="A12" i="25"/>
  <c r="A8" i="25"/>
  <c r="S12" i="25"/>
  <c r="S11" i="25"/>
  <c r="R11" i="25"/>
  <c r="F8" i="25"/>
  <c r="I8" i="25" s="1"/>
  <c r="S8" i="25"/>
  <c r="Y12" i="23"/>
  <c r="X12" i="23"/>
  <c r="Q12" i="23"/>
  <c r="P12" i="23"/>
  <c r="O12" i="23"/>
  <c r="N12" i="23"/>
  <c r="R12" i="23" s="1"/>
  <c r="J12" i="23"/>
  <c r="H12" i="23"/>
  <c r="G12" i="23"/>
  <c r="E12" i="23"/>
  <c r="D12" i="23"/>
  <c r="C12" i="23"/>
  <c r="B12" i="23"/>
  <c r="S12" i="23" s="1"/>
  <c r="A12" i="23"/>
  <c r="Y11" i="23"/>
  <c r="X11" i="23"/>
  <c r="Q11" i="23"/>
  <c r="P11" i="23"/>
  <c r="O11" i="23"/>
  <c r="N11" i="23"/>
  <c r="J11" i="23"/>
  <c r="I11" i="23"/>
  <c r="H11" i="23"/>
  <c r="G11" i="23"/>
  <c r="E11" i="23"/>
  <c r="D11" i="23"/>
  <c r="C11" i="23"/>
  <c r="B11" i="23"/>
  <c r="S11" i="23" s="1"/>
  <c r="A11" i="23"/>
  <c r="Y10" i="23"/>
  <c r="X10" i="23"/>
  <c r="Q10" i="23"/>
  <c r="P10" i="23"/>
  <c r="O10" i="23"/>
  <c r="N10" i="23"/>
  <c r="H10" i="23"/>
  <c r="G10" i="23"/>
  <c r="E10" i="23"/>
  <c r="D10" i="23"/>
  <c r="C10" i="23"/>
  <c r="B10" i="23"/>
  <c r="S10" i="23" s="1"/>
  <c r="Y9" i="23"/>
  <c r="X9" i="23"/>
  <c r="Q9" i="23"/>
  <c r="P9" i="23"/>
  <c r="R9" i="23" s="1"/>
  <c r="O9" i="23"/>
  <c r="N9" i="23"/>
  <c r="E9" i="23"/>
  <c r="G9" i="23" s="1"/>
  <c r="D9" i="23"/>
  <c r="C9" i="23"/>
  <c r="B9" i="23"/>
  <c r="Y8" i="23"/>
  <c r="X8" i="23"/>
  <c r="Q8" i="23"/>
  <c r="P8" i="23"/>
  <c r="O8" i="23"/>
  <c r="N8" i="23"/>
  <c r="R8" i="23" s="1"/>
  <c r="E8" i="23"/>
  <c r="G8" i="23" s="1"/>
  <c r="D8" i="23"/>
  <c r="C8" i="23"/>
  <c r="B8" i="23"/>
  <c r="S8" i="23" s="1"/>
  <c r="A8" i="23"/>
  <c r="R11" i="23"/>
  <c r="F11" i="23"/>
  <c r="R10" i="23"/>
  <c r="F10" i="23"/>
  <c r="J10" i="23" s="1"/>
  <c r="S9" i="23"/>
  <c r="F8" i="23"/>
  <c r="J8" i="23" s="1"/>
  <c r="Y12" i="20"/>
  <c r="X12" i="20"/>
  <c r="Q12" i="20"/>
  <c r="P12" i="20"/>
  <c r="R12" i="20" s="1"/>
  <c r="O12" i="20"/>
  <c r="N12" i="20"/>
  <c r="J12" i="20"/>
  <c r="H12" i="20"/>
  <c r="E12" i="20"/>
  <c r="G12" i="20" s="1"/>
  <c r="K12" i="20" s="1"/>
  <c r="L12" i="20" s="1"/>
  <c r="M12" i="20" s="1"/>
  <c r="D12" i="20"/>
  <c r="C12" i="20"/>
  <c r="B12" i="20"/>
  <c r="A12" i="20"/>
  <c r="Y11" i="20"/>
  <c r="X11" i="20"/>
  <c r="Q11" i="20"/>
  <c r="P11" i="20"/>
  <c r="O11" i="20"/>
  <c r="R11" i="20" s="1"/>
  <c r="N11" i="20"/>
  <c r="J11" i="20"/>
  <c r="H11" i="20"/>
  <c r="E11" i="20"/>
  <c r="G11" i="20" s="1"/>
  <c r="D11" i="20"/>
  <c r="C11" i="20"/>
  <c r="B11" i="20"/>
  <c r="A11" i="20"/>
  <c r="Y10" i="20"/>
  <c r="X10" i="20"/>
  <c r="Q10" i="20"/>
  <c r="P10" i="20"/>
  <c r="O10" i="20"/>
  <c r="N10" i="20"/>
  <c r="R10" i="20" s="1"/>
  <c r="H10" i="20"/>
  <c r="G10" i="20"/>
  <c r="E10" i="20"/>
  <c r="D10" i="20"/>
  <c r="C10" i="20"/>
  <c r="B10" i="20"/>
  <c r="S10" i="20" s="1"/>
  <c r="Y9" i="20"/>
  <c r="X9" i="20"/>
  <c r="Q9" i="20"/>
  <c r="P9" i="20"/>
  <c r="O9" i="20"/>
  <c r="N9" i="20"/>
  <c r="E9" i="20"/>
  <c r="H9" i="20" s="1"/>
  <c r="D9" i="20"/>
  <c r="C9" i="20"/>
  <c r="B9" i="20"/>
  <c r="Y8" i="20"/>
  <c r="X8" i="20"/>
  <c r="Q8" i="20"/>
  <c r="P8" i="20"/>
  <c r="O8" i="20"/>
  <c r="N8" i="20"/>
  <c r="R8" i="20" s="1"/>
  <c r="H8" i="20"/>
  <c r="G8" i="20"/>
  <c r="E8" i="20"/>
  <c r="D8" i="20"/>
  <c r="C8" i="20"/>
  <c r="B8" i="20"/>
  <c r="S8" i="20" s="1"/>
  <c r="A8" i="20"/>
  <c r="F12" i="20"/>
  <c r="I12" i="20" s="1"/>
  <c r="S12" i="20"/>
  <c r="S11" i="20"/>
  <c r="F11" i="20"/>
  <c r="I11" i="20" s="1"/>
  <c r="R9" i="20"/>
  <c r="S9" i="20"/>
  <c r="Y12" i="19"/>
  <c r="X12" i="19"/>
  <c r="Q12" i="19"/>
  <c r="P12" i="19"/>
  <c r="R12" i="19" s="1"/>
  <c r="O12" i="19"/>
  <c r="N12" i="19"/>
  <c r="J12" i="19"/>
  <c r="I12" i="19"/>
  <c r="H12" i="19"/>
  <c r="E12" i="19"/>
  <c r="G12" i="19" s="1"/>
  <c r="K12" i="19" s="1"/>
  <c r="L12" i="19" s="1"/>
  <c r="M12" i="19" s="1"/>
  <c r="D12" i="19"/>
  <c r="C12" i="19"/>
  <c r="B12" i="19"/>
  <c r="A12" i="19"/>
  <c r="Y11" i="19"/>
  <c r="X11" i="19"/>
  <c r="Q11" i="19"/>
  <c r="P11" i="19"/>
  <c r="O11" i="19"/>
  <c r="R11" i="19" s="1"/>
  <c r="N11" i="19"/>
  <c r="J11" i="19"/>
  <c r="H11" i="19"/>
  <c r="G11" i="19"/>
  <c r="E11" i="19"/>
  <c r="D11" i="19"/>
  <c r="C11" i="19"/>
  <c r="B11" i="19"/>
  <c r="S11" i="19" s="1"/>
  <c r="A11" i="19"/>
  <c r="Y10" i="19"/>
  <c r="X10" i="19"/>
  <c r="Q10" i="19"/>
  <c r="P10" i="19"/>
  <c r="O10" i="19"/>
  <c r="N10" i="19"/>
  <c r="R10" i="19" s="1"/>
  <c r="H10" i="19"/>
  <c r="G10" i="19"/>
  <c r="E10" i="19"/>
  <c r="D10" i="19"/>
  <c r="C10" i="19"/>
  <c r="B10" i="19"/>
  <c r="S10" i="19" s="1"/>
  <c r="Y9" i="19"/>
  <c r="X9" i="19"/>
  <c r="Q9" i="19"/>
  <c r="P9" i="19"/>
  <c r="O9" i="19"/>
  <c r="N9" i="19"/>
  <c r="E9" i="19"/>
  <c r="H9" i="19" s="1"/>
  <c r="D9" i="19"/>
  <c r="C9" i="19"/>
  <c r="B9" i="19"/>
  <c r="Y8" i="19"/>
  <c r="X8" i="19"/>
  <c r="Q8" i="19"/>
  <c r="P8" i="19"/>
  <c r="O8" i="19"/>
  <c r="N8" i="19"/>
  <c r="R8" i="19" s="1"/>
  <c r="H8" i="19"/>
  <c r="G8" i="19"/>
  <c r="E8" i="19"/>
  <c r="D8" i="19"/>
  <c r="C8" i="19"/>
  <c r="B8" i="19"/>
  <c r="S8" i="19" s="1"/>
  <c r="A8" i="19"/>
  <c r="F12" i="19"/>
  <c r="S12" i="19"/>
  <c r="F11" i="19"/>
  <c r="I11" i="19" s="1"/>
  <c r="K11" i="19" s="1"/>
  <c r="L11" i="19" s="1"/>
  <c r="M11" i="19" s="1"/>
  <c r="R9" i="19"/>
  <c r="S9" i="19"/>
  <c r="F8" i="19"/>
  <c r="J8" i="19" s="1"/>
  <c r="H9" i="27" l="1"/>
  <c r="R9" i="27"/>
  <c r="R8" i="27"/>
  <c r="R12" i="27"/>
  <c r="G10" i="27"/>
  <c r="R10" i="27"/>
  <c r="G8" i="27"/>
  <c r="F8" i="27"/>
  <c r="F9" i="27"/>
  <c r="F10" i="27"/>
  <c r="F11" i="27"/>
  <c r="F12" i="27"/>
  <c r="I12" i="27" s="1"/>
  <c r="K12" i="27" s="1"/>
  <c r="L12" i="27" s="1"/>
  <c r="M12" i="27" s="1"/>
  <c r="F10" i="25"/>
  <c r="F9" i="25"/>
  <c r="H10" i="25"/>
  <c r="K8" i="25"/>
  <c r="L8" i="25" s="1"/>
  <c r="M8" i="25" s="1"/>
  <c r="F12" i="25"/>
  <c r="F11" i="25"/>
  <c r="F9" i="23"/>
  <c r="H8" i="23"/>
  <c r="K8" i="23" s="1"/>
  <c r="L8" i="23" s="1"/>
  <c r="M8" i="23" s="1"/>
  <c r="H9" i="23"/>
  <c r="I8" i="23"/>
  <c r="I10" i="23"/>
  <c r="K10" i="23"/>
  <c r="L10" i="23" s="1"/>
  <c r="M10" i="23" s="1"/>
  <c r="K11" i="23"/>
  <c r="L11" i="23" s="1"/>
  <c r="M11" i="23" s="1"/>
  <c r="F12" i="23"/>
  <c r="I12" i="23" s="1"/>
  <c r="K12" i="23" s="1"/>
  <c r="L12" i="23" s="1"/>
  <c r="M12" i="23" s="1"/>
  <c r="K11" i="20"/>
  <c r="L11" i="20" s="1"/>
  <c r="M11" i="20" s="1"/>
  <c r="G9" i="20"/>
  <c r="T11" i="20"/>
  <c r="V11" i="20" s="1"/>
  <c r="U12" i="20"/>
  <c r="W12" i="20" s="1"/>
  <c r="T12" i="20"/>
  <c r="V12" i="20" s="1"/>
  <c r="F9" i="20"/>
  <c r="F10" i="20"/>
  <c r="F8" i="20"/>
  <c r="I8" i="19"/>
  <c r="K8" i="19" s="1"/>
  <c r="L8" i="19" s="1"/>
  <c r="G9" i="19"/>
  <c r="F9" i="19"/>
  <c r="T12" i="19"/>
  <c r="V12" i="19" s="1"/>
  <c r="T11" i="19"/>
  <c r="V11" i="19" s="1"/>
  <c r="F10" i="19"/>
  <c r="Y12" i="17"/>
  <c r="X12" i="17"/>
  <c r="Q12" i="17"/>
  <c r="P12" i="17"/>
  <c r="O12" i="17"/>
  <c r="N12" i="17"/>
  <c r="J12" i="17"/>
  <c r="E12" i="17"/>
  <c r="F12" i="17"/>
  <c r="I12" i="17"/>
  <c r="H12" i="17"/>
  <c r="G12" i="17"/>
  <c r="D12" i="17"/>
  <c r="C12" i="17"/>
  <c r="B12" i="17"/>
  <c r="A12" i="17"/>
  <c r="Y11" i="17"/>
  <c r="X11" i="17"/>
  <c r="Q11" i="17"/>
  <c r="P11" i="17"/>
  <c r="O11" i="17"/>
  <c r="N11" i="17"/>
  <c r="J11" i="17"/>
  <c r="E11" i="17"/>
  <c r="F11" i="17"/>
  <c r="I11" i="17"/>
  <c r="H11" i="17"/>
  <c r="G11" i="17"/>
  <c r="D11" i="17"/>
  <c r="C11" i="17"/>
  <c r="B11" i="17"/>
  <c r="A11" i="17"/>
  <c r="Y10" i="17"/>
  <c r="X10" i="17"/>
  <c r="Q10" i="17"/>
  <c r="P10" i="17"/>
  <c r="O10" i="17"/>
  <c r="N10" i="17"/>
  <c r="E10" i="17"/>
  <c r="F10" i="17"/>
  <c r="J10" i="17"/>
  <c r="I10" i="17"/>
  <c r="H10" i="17"/>
  <c r="G10" i="17"/>
  <c r="D10" i="17"/>
  <c r="C10" i="17"/>
  <c r="B10" i="17"/>
  <c r="Y9" i="17"/>
  <c r="X9" i="17"/>
  <c r="Q9" i="17"/>
  <c r="P9" i="17"/>
  <c r="O9" i="17"/>
  <c r="N9" i="17"/>
  <c r="E9" i="17"/>
  <c r="F9" i="17"/>
  <c r="J9" i="17"/>
  <c r="I9" i="17"/>
  <c r="H9" i="17"/>
  <c r="G9" i="17"/>
  <c r="D9" i="17"/>
  <c r="C9" i="17"/>
  <c r="B9" i="17"/>
  <c r="Y8" i="17"/>
  <c r="X8" i="17"/>
  <c r="Q8" i="17"/>
  <c r="P8" i="17"/>
  <c r="O8" i="17"/>
  <c r="N8" i="17"/>
  <c r="E8" i="17"/>
  <c r="F8" i="17"/>
  <c r="J8" i="17"/>
  <c r="I8" i="17"/>
  <c r="H8" i="17"/>
  <c r="G8" i="17"/>
  <c r="D8" i="17"/>
  <c r="C8" i="17"/>
  <c r="B8" i="17"/>
  <c r="A8" i="17"/>
  <c r="R12" i="17"/>
  <c r="S12" i="17"/>
  <c r="K12" i="17"/>
  <c r="L12" i="17"/>
  <c r="T12" i="17"/>
  <c r="U12" i="17"/>
  <c r="W12" i="17"/>
  <c r="V12" i="17"/>
  <c r="M12" i="17"/>
  <c r="R11" i="17"/>
  <c r="S11" i="17"/>
  <c r="K11" i="17"/>
  <c r="L11" i="17"/>
  <c r="T11" i="17"/>
  <c r="U11" i="17"/>
  <c r="W11" i="17"/>
  <c r="V11" i="17"/>
  <c r="M11" i="17"/>
  <c r="R10" i="17"/>
  <c r="S10" i="17"/>
  <c r="K10" i="17"/>
  <c r="L10" i="17"/>
  <c r="T10" i="17"/>
  <c r="U10" i="17"/>
  <c r="W10" i="17"/>
  <c r="V10" i="17"/>
  <c r="M10" i="17"/>
  <c r="R9" i="17"/>
  <c r="S9" i="17"/>
  <c r="K9" i="17"/>
  <c r="L9" i="17"/>
  <c r="T9" i="17"/>
  <c r="U9" i="17"/>
  <c r="W9" i="17"/>
  <c r="V9" i="17"/>
  <c r="M9" i="17"/>
  <c r="R8" i="17"/>
  <c r="S8" i="17"/>
  <c r="K8" i="17"/>
  <c r="L8" i="17"/>
  <c r="T8" i="17"/>
  <c r="U8" i="17"/>
  <c r="W8" i="17"/>
  <c r="V8" i="17"/>
  <c r="M8" i="17"/>
  <c r="T12" i="13"/>
  <c r="U12" i="13"/>
  <c r="W12" i="13"/>
  <c r="V12" i="13"/>
  <c r="T11" i="13"/>
  <c r="U11" i="13"/>
  <c r="W11" i="13"/>
  <c r="V11" i="13"/>
  <c r="R12" i="13"/>
  <c r="R11" i="13"/>
  <c r="R10" i="13"/>
  <c r="R9" i="13"/>
  <c r="R8" i="13"/>
  <c r="E12" i="13"/>
  <c r="G12" i="13"/>
  <c r="H12" i="13"/>
  <c r="I12" i="13"/>
  <c r="J12" i="13"/>
  <c r="K12" i="13"/>
  <c r="D12" i="13"/>
  <c r="L12" i="13"/>
  <c r="M12" i="13"/>
  <c r="E11" i="13"/>
  <c r="G11" i="13"/>
  <c r="H11" i="13"/>
  <c r="I11" i="13"/>
  <c r="J11" i="13"/>
  <c r="K11" i="13"/>
  <c r="D11" i="13"/>
  <c r="L11" i="13"/>
  <c r="M11" i="13"/>
  <c r="E10" i="13"/>
  <c r="G10" i="13"/>
  <c r="H10" i="13"/>
  <c r="I10" i="13"/>
  <c r="J10" i="13"/>
  <c r="D10" i="13"/>
  <c r="E9" i="13"/>
  <c r="G9" i="13"/>
  <c r="H9" i="13"/>
  <c r="K9" i="13"/>
  <c r="L9" i="13"/>
  <c r="T9" i="13"/>
  <c r="I9" i="13"/>
  <c r="J9" i="13"/>
  <c r="D9" i="13"/>
  <c r="E8" i="13"/>
  <c r="G8" i="13"/>
  <c r="H8" i="13"/>
  <c r="I8" i="13"/>
  <c r="J8" i="13"/>
  <c r="D8" i="13"/>
  <c r="H12" i="15"/>
  <c r="J12" i="15"/>
  <c r="K12" i="15"/>
  <c r="L12" i="15"/>
  <c r="T12" i="15"/>
  <c r="U12" i="15"/>
  <c r="W12" i="15"/>
  <c r="V12" i="15"/>
  <c r="H11" i="15"/>
  <c r="J11" i="15"/>
  <c r="K11" i="15"/>
  <c r="L11" i="15"/>
  <c r="T11" i="15"/>
  <c r="U11" i="15"/>
  <c r="W11" i="15"/>
  <c r="V11" i="15"/>
  <c r="H10" i="15"/>
  <c r="J10" i="15"/>
  <c r="K10" i="15"/>
  <c r="L10" i="15"/>
  <c r="T10" i="15"/>
  <c r="U10" i="15"/>
  <c r="W10" i="15"/>
  <c r="V10" i="15"/>
  <c r="H9" i="15"/>
  <c r="J9" i="15"/>
  <c r="K9" i="15"/>
  <c r="L9" i="15"/>
  <c r="T9" i="15"/>
  <c r="U9" i="15"/>
  <c r="W9" i="15"/>
  <c r="V9" i="15"/>
  <c r="H8" i="15"/>
  <c r="J8" i="15"/>
  <c r="K8" i="15"/>
  <c r="L8" i="15"/>
  <c r="T8" i="15"/>
  <c r="U8" i="15"/>
  <c r="W8" i="15"/>
  <c r="V8" i="15"/>
  <c r="S12" i="15"/>
  <c r="R12" i="15"/>
  <c r="S11" i="15"/>
  <c r="R11" i="15"/>
  <c r="S10" i="15"/>
  <c r="R10" i="15"/>
  <c r="S9" i="15"/>
  <c r="R9" i="15"/>
  <c r="S8" i="15"/>
  <c r="R8" i="15"/>
  <c r="E9" i="15"/>
  <c r="G9" i="15"/>
  <c r="F9" i="15"/>
  <c r="I9" i="15"/>
  <c r="D9" i="15"/>
  <c r="M9" i="15"/>
  <c r="E10" i="15"/>
  <c r="G10" i="15"/>
  <c r="F10" i="15"/>
  <c r="I10" i="15"/>
  <c r="D10" i="15"/>
  <c r="M10" i="15"/>
  <c r="E11" i="15"/>
  <c r="G11" i="15"/>
  <c r="F11" i="15"/>
  <c r="I11" i="15"/>
  <c r="D11" i="15"/>
  <c r="M11" i="15"/>
  <c r="E12" i="15"/>
  <c r="G12" i="15"/>
  <c r="F12" i="15"/>
  <c r="I12" i="15"/>
  <c r="D12" i="15"/>
  <c r="M12" i="15"/>
  <c r="E8" i="15"/>
  <c r="G8" i="15"/>
  <c r="F8" i="15"/>
  <c r="I8" i="15"/>
  <c r="D8" i="15"/>
  <c r="M8" i="15"/>
  <c r="O10" i="15"/>
  <c r="O9" i="15"/>
  <c r="Y12" i="15"/>
  <c r="X12" i="15"/>
  <c r="Q12" i="15"/>
  <c r="P12" i="15"/>
  <c r="O12" i="15"/>
  <c r="N12" i="15"/>
  <c r="C12" i="15"/>
  <c r="B12" i="15"/>
  <c r="A12" i="15"/>
  <c r="Y11" i="15"/>
  <c r="X11" i="15"/>
  <c r="Q11" i="15"/>
  <c r="P11" i="15"/>
  <c r="O11" i="15"/>
  <c r="N11" i="15"/>
  <c r="C11" i="15"/>
  <c r="B11" i="15"/>
  <c r="A11" i="15"/>
  <c r="Y10" i="15"/>
  <c r="X10" i="15"/>
  <c r="Q10" i="15"/>
  <c r="P10" i="15"/>
  <c r="N10" i="15"/>
  <c r="C10" i="15"/>
  <c r="B10" i="15"/>
  <c r="Y9" i="15"/>
  <c r="X9" i="15"/>
  <c r="Q9" i="15"/>
  <c r="P9" i="15"/>
  <c r="N9" i="15"/>
  <c r="C9" i="15"/>
  <c r="B9" i="15"/>
  <c r="Y8" i="15"/>
  <c r="X8" i="15"/>
  <c r="Q8" i="15"/>
  <c r="P8" i="15"/>
  <c r="O8" i="15"/>
  <c r="N8" i="15"/>
  <c r="C8" i="15"/>
  <c r="B8" i="15"/>
  <c r="A8" i="15"/>
  <c r="O10" i="13"/>
  <c r="O9" i="13"/>
  <c r="Y12" i="13"/>
  <c r="X12" i="13"/>
  <c r="Q12" i="13"/>
  <c r="P12" i="13"/>
  <c r="O12" i="13"/>
  <c r="N12" i="13"/>
  <c r="C12" i="13"/>
  <c r="B12" i="13"/>
  <c r="A12" i="13"/>
  <c r="Y11" i="13"/>
  <c r="X11" i="13"/>
  <c r="Q11" i="13"/>
  <c r="P11" i="13"/>
  <c r="O11" i="13"/>
  <c r="N11" i="13"/>
  <c r="C11" i="13"/>
  <c r="B11" i="13"/>
  <c r="A11" i="13"/>
  <c r="Y10" i="13"/>
  <c r="X10" i="13"/>
  <c r="Q10" i="13"/>
  <c r="P10" i="13"/>
  <c r="N10" i="13"/>
  <c r="C10" i="13"/>
  <c r="B10" i="13"/>
  <c r="Y9" i="13"/>
  <c r="X9" i="13"/>
  <c r="Q9" i="13"/>
  <c r="P9" i="13"/>
  <c r="N9" i="13"/>
  <c r="C9" i="13"/>
  <c r="B9" i="13"/>
  <c r="Y8" i="13"/>
  <c r="X8" i="13"/>
  <c r="Q8" i="13"/>
  <c r="P8" i="13"/>
  <c r="O8" i="13"/>
  <c r="N8" i="13"/>
  <c r="C8" i="13"/>
  <c r="B8" i="13"/>
  <c r="A8" i="13"/>
  <c r="S12" i="11"/>
  <c r="R12" i="11"/>
  <c r="M12" i="11"/>
  <c r="L12" i="11"/>
  <c r="K12" i="11"/>
  <c r="J12" i="11"/>
  <c r="G12" i="11"/>
  <c r="E12" i="11"/>
  <c r="D12" i="11"/>
  <c r="C12" i="11"/>
  <c r="B12" i="11"/>
  <c r="A12" i="11"/>
  <c r="S11" i="11"/>
  <c r="R11" i="11"/>
  <c r="M11" i="11"/>
  <c r="L11" i="11"/>
  <c r="K11" i="11"/>
  <c r="J11" i="11"/>
  <c r="G11" i="11"/>
  <c r="E11" i="11"/>
  <c r="D11" i="11"/>
  <c r="C11" i="11"/>
  <c r="B11" i="11"/>
  <c r="A11" i="11"/>
  <c r="S10" i="11"/>
  <c r="R10" i="11"/>
  <c r="M10" i="11"/>
  <c r="L10" i="11"/>
  <c r="K10" i="11"/>
  <c r="J10" i="11"/>
  <c r="H10" i="11"/>
  <c r="G10" i="11"/>
  <c r="F10" i="11"/>
  <c r="E10" i="11"/>
  <c r="D10" i="11"/>
  <c r="C10" i="11"/>
  <c r="B10" i="11"/>
  <c r="S9" i="11"/>
  <c r="R9" i="11"/>
  <c r="M9" i="11"/>
  <c r="L9" i="11"/>
  <c r="K9" i="11"/>
  <c r="J9" i="11"/>
  <c r="H9" i="11"/>
  <c r="G9" i="11"/>
  <c r="F9" i="11"/>
  <c r="E9" i="11"/>
  <c r="D9" i="11"/>
  <c r="C9" i="11"/>
  <c r="B9" i="11"/>
  <c r="S8" i="11"/>
  <c r="R8" i="11"/>
  <c r="M8" i="11"/>
  <c r="L8" i="11"/>
  <c r="K8" i="11"/>
  <c r="J8" i="11"/>
  <c r="H8" i="11"/>
  <c r="G8" i="11"/>
  <c r="F8" i="11"/>
  <c r="E8" i="11"/>
  <c r="D8" i="11"/>
  <c r="C8" i="11"/>
  <c r="B8" i="11"/>
  <c r="A8" i="11"/>
  <c r="I12" i="11"/>
  <c r="N12" i="11"/>
  <c r="O12" i="11"/>
  <c r="Q12" i="11"/>
  <c r="P12" i="11"/>
  <c r="I11" i="11"/>
  <c r="N11" i="11"/>
  <c r="O11" i="11"/>
  <c r="Q11" i="11"/>
  <c r="P11" i="11"/>
  <c r="I10" i="11"/>
  <c r="N10" i="11"/>
  <c r="O10" i="11"/>
  <c r="Q10" i="11"/>
  <c r="P10" i="11"/>
  <c r="I9" i="11"/>
  <c r="N9" i="11"/>
  <c r="O9" i="11"/>
  <c r="Q9" i="11"/>
  <c r="P9" i="11"/>
  <c r="I8" i="11"/>
  <c r="N8" i="11"/>
  <c r="O8" i="11"/>
  <c r="Q8" i="11"/>
  <c r="P8" i="11"/>
  <c r="S12" i="9"/>
  <c r="R12" i="9"/>
  <c r="M12" i="9"/>
  <c r="L12" i="9"/>
  <c r="K12" i="9"/>
  <c r="J12" i="9"/>
  <c r="G12" i="9"/>
  <c r="E12" i="9"/>
  <c r="D12" i="9"/>
  <c r="I12" i="9"/>
  <c r="N12" i="9"/>
  <c r="C12" i="9"/>
  <c r="B12" i="9"/>
  <c r="A12" i="9"/>
  <c r="S11" i="9"/>
  <c r="R11" i="9"/>
  <c r="M11" i="9"/>
  <c r="L11" i="9"/>
  <c r="K11" i="9"/>
  <c r="J11" i="9"/>
  <c r="G11" i="9"/>
  <c r="E11" i="9"/>
  <c r="D11" i="9"/>
  <c r="I11" i="9"/>
  <c r="N11" i="9"/>
  <c r="C11" i="9"/>
  <c r="B11" i="9"/>
  <c r="A11" i="9"/>
  <c r="S10" i="9"/>
  <c r="R10" i="9"/>
  <c r="M10" i="9"/>
  <c r="L10" i="9"/>
  <c r="K10" i="9"/>
  <c r="J10" i="9"/>
  <c r="H10" i="9"/>
  <c r="G10" i="9"/>
  <c r="D10" i="9"/>
  <c r="E10" i="9"/>
  <c r="F10" i="9"/>
  <c r="I10" i="9"/>
  <c r="N10" i="9"/>
  <c r="C10" i="9"/>
  <c r="B10" i="9"/>
  <c r="S9" i="9"/>
  <c r="R9" i="9"/>
  <c r="M9" i="9"/>
  <c r="L9" i="9"/>
  <c r="K9" i="9"/>
  <c r="J9" i="9"/>
  <c r="H9" i="9"/>
  <c r="G9" i="9"/>
  <c r="F9" i="9"/>
  <c r="E9" i="9"/>
  <c r="D9" i="9"/>
  <c r="C9" i="9"/>
  <c r="B9" i="9"/>
  <c r="S8" i="9"/>
  <c r="R8" i="9"/>
  <c r="M8" i="9"/>
  <c r="L8" i="9"/>
  <c r="K8" i="9"/>
  <c r="J8" i="9"/>
  <c r="H8" i="9"/>
  <c r="G8" i="9"/>
  <c r="F8" i="9"/>
  <c r="E8" i="9"/>
  <c r="D8" i="9"/>
  <c r="I8" i="9"/>
  <c r="N8" i="9"/>
  <c r="C8" i="9"/>
  <c r="B8" i="9"/>
  <c r="A8" i="9"/>
  <c r="I9" i="9"/>
  <c r="N9" i="9"/>
  <c r="R10" i="7"/>
  <c r="S10" i="7"/>
  <c r="J10" i="7"/>
  <c r="K10" i="7"/>
  <c r="L10" i="7"/>
  <c r="M10" i="7"/>
  <c r="D10" i="7"/>
  <c r="E10" i="7"/>
  <c r="F10" i="7"/>
  <c r="G10" i="7"/>
  <c r="H10" i="7"/>
  <c r="I10" i="7"/>
  <c r="N10" i="7"/>
  <c r="C10" i="7"/>
  <c r="B10" i="7"/>
  <c r="E9" i="7"/>
  <c r="F9" i="7"/>
  <c r="D9" i="7"/>
  <c r="G9" i="7"/>
  <c r="H9" i="7"/>
  <c r="I9" i="7"/>
  <c r="K9" i="7"/>
  <c r="N9" i="7"/>
  <c r="R9" i="7"/>
  <c r="S9" i="7"/>
  <c r="J9" i="7"/>
  <c r="L9" i="7"/>
  <c r="M9" i="7"/>
  <c r="B9" i="7"/>
  <c r="C9" i="7"/>
  <c r="S12" i="7"/>
  <c r="R12" i="7"/>
  <c r="M12" i="7"/>
  <c r="L12" i="7"/>
  <c r="K12" i="7"/>
  <c r="J12" i="7"/>
  <c r="G12" i="7"/>
  <c r="E12" i="7"/>
  <c r="D12" i="7"/>
  <c r="I12" i="7"/>
  <c r="N12" i="7"/>
  <c r="C12" i="7"/>
  <c r="B12" i="7"/>
  <c r="A12" i="7"/>
  <c r="S11" i="7"/>
  <c r="R11" i="7"/>
  <c r="M11" i="7"/>
  <c r="L11" i="7"/>
  <c r="K11" i="7"/>
  <c r="J11" i="7"/>
  <c r="G11" i="7"/>
  <c r="E11" i="7"/>
  <c r="D11" i="7"/>
  <c r="C11" i="7"/>
  <c r="B11" i="7"/>
  <c r="A11" i="7"/>
  <c r="S8" i="7"/>
  <c r="R8" i="7"/>
  <c r="M8" i="7"/>
  <c r="L8" i="7"/>
  <c r="K8" i="7"/>
  <c r="J8" i="7"/>
  <c r="H8" i="7"/>
  <c r="G8" i="7"/>
  <c r="F8" i="7"/>
  <c r="E8" i="7"/>
  <c r="D8" i="7"/>
  <c r="I8" i="7"/>
  <c r="N8" i="7"/>
  <c r="C8" i="7"/>
  <c r="B8" i="7"/>
  <c r="A8" i="7"/>
  <c r="I11" i="7"/>
  <c r="N11" i="7"/>
  <c r="D9" i="2"/>
  <c r="E9" i="2"/>
  <c r="G9" i="2"/>
  <c r="I9" i="2"/>
  <c r="N9" i="2"/>
  <c r="D10" i="2"/>
  <c r="E10" i="2"/>
  <c r="G10" i="2"/>
  <c r="I10" i="2"/>
  <c r="N10" i="2"/>
  <c r="D8" i="2"/>
  <c r="E8" i="2"/>
  <c r="F8" i="2"/>
  <c r="G8" i="2"/>
  <c r="H8" i="2"/>
  <c r="I8" i="2"/>
  <c r="N8" i="2"/>
  <c r="R9" i="2"/>
  <c r="S9" i="2"/>
  <c r="R10" i="2"/>
  <c r="S10" i="2"/>
  <c r="S8" i="2"/>
  <c r="R8" i="2"/>
  <c r="J9" i="2"/>
  <c r="K9" i="2"/>
  <c r="L9" i="2"/>
  <c r="M9" i="2"/>
  <c r="J10" i="2"/>
  <c r="K10" i="2"/>
  <c r="L10" i="2"/>
  <c r="M10" i="2"/>
  <c r="M8" i="2"/>
  <c r="L8" i="2"/>
  <c r="K8" i="2"/>
  <c r="J8" i="2"/>
  <c r="A9" i="2"/>
  <c r="B9" i="2"/>
  <c r="C9" i="2"/>
  <c r="A10" i="2"/>
  <c r="B10" i="2"/>
  <c r="C10" i="2"/>
  <c r="C8" i="2"/>
  <c r="B8" i="2"/>
  <c r="A8" i="2"/>
  <c r="S10" i="5"/>
  <c r="R10" i="5"/>
  <c r="M10" i="5"/>
  <c r="L10" i="5"/>
  <c r="K10" i="5"/>
  <c r="J10" i="5"/>
  <c r="G10" i="5"/>
  <c r="E10" i="5"/>
  <c r="D10" i="5"/>
  <c r="C10" i="5"/>
  <c r="B10" i="5"/>
  <c r="A10" i="5"/>
  <c r="S9" i="5"/>
  <c r="R9" i="5"/>
  <c r="M9" i="5"/>
  <c r="L9" i="5"/>
  <c r="K9" i="5"/>
  <c r="J9" i="5"/>
  <c r="G9" i="5"/>
  <c r="E9" i="5"/>
  <c r="D9" i="5"/>
  <c r="C9" i="5"/>
  <c r="B9" i="5"/>
  <c r="A9" i="5"/>
  <c r="S8" i="5"/>
  <c r="R8" i="5"/>
  <c r="M8" i="5"/>
  <c r="L8" i="5"/>
  <c r="K8" i="5"/>
  <c r="J8" i="5"/>
  <c r="H8" i="5"/>
  <c r="G8" i="5"/>
  <c r="F8" i="5"/>
  <c r="E8" i="5"/>
  <c r="D8" i="5"/>
  <c r="I8" i="5"/>
  <c r="N8" i="5"/>
  <c r="C8" i="5"/>
  <c r="B8" i="5"/>
  <c r="A8" i="5"/>
  <c r="I10" i="5"/>
  <c r="N10" i="5"/>
  <c r="I9" i="5"/>
  <c r="N9" i="5"/>
  <c r="P9" i="5"/>
  <c r="O9" i="5"/>
  <c r="Q9" i="5"/>
  <c r="O12" i="9"/>
  <c r="Q12" i="9"/>
  <c r="P12" i="9"/>
  <c r="O8" i="9"/>
  <c r="Q8" i="9"/>
  <c r="P8" i="9"/>
  <c r="O10" i="9"/>
  <c r="Q10" i="9"/>
  <c r="P10" i="9"/>
  <c r="P11" i="9"/>
  <c r="O11" i="9"/>
  <c r="Q11" i="9"/>
  <c r="O9" i="9"/>
  <c r="Q9" i="9"/>
  <c r="P9" i="9"/>
  <c r="O10" i="7"/>
  <c r="Q10" i="7"/>
  <c r="P10" i="7"/>
  <c r="O9" i="7"/>
  <c r="Q9" i="7"/>
  <c r="P9" i="7"/>
  <c r="P10" i="5"/>
  <c r="O10" i="5"/>
  <c r="Q10" i="5"/>
  <c r="O8" i="2"/>
  <c r="Q8" i="2"/>
  <c r="P8" i="2"/>
  <c r="P9" i="2"/>
  <c r="O9" i="2"/>
  <c r="Q9" i="2"/>
  <c r="O12" i="7"/>
  <c r="Q12" i="7"/>
  <c r="P12" i="7"/>
  <c r="O8" i="5"/>
  <c r="Q8" i="5"/>
  <c r="P8" i="5"/>
  <c r="O10" i="2"/>
  <c r="Q10" i="2"/>
  <c r="P10" i="2"/>
  <c r="O11" i="7"/>
  <c r="Q11" i="7"/>
  <c r="P11" i="7"/>
  <c r="P8" i="7"/>
  <c r="O8" i="7"/>
  <c r="Q8" i="7"/>
  <c r="K8" i="13"/>
  <c r="L8" i="13"/>
  <c r="K10" i="13"/>
  <c r="L10" i="13"/>
  <c r="T10" i="13"/>
  <c r="T8" i="13"/>
  <c r="M8" i="13"/>
  <c r="M10" i="13"/>
  <c r="U9" i="13"/>
  <c r="W9" i="13"/>
  <c r="V9" i="13"/>
  <c r="M9" i="13"/>
  <c r="U10" i="13"/>
  <c r="W10" i="13"/>
  <c r="V10" i="13"/>
  <c r="U8" i="13"/>
  <c r="W8" i="13"/>
  <c r="V8" i="13"/>
  <c r="I11" i="27" l="1"/>
  <c r="K11" i="27" s="1"/>
  <c r="L11" i="27" s="1"/>
  <c r="J10" i="27"/>
  <c r="I10" i="27"/>
  <c r="I9" i="27"/>
  <c r="J9" i="27"/>
  <c r="J8" i="27"/>
  <c r="I8" i="27"/>
  <c r="T12" i="27"/>
  <c r="I12" i="25"/>
  <c r="K12" i="25" s="1"/>
  <c r="L12" i="25" s="1"/>
  <c r="J9" i="25"/>
  <c r="I9" i="25"/>
  <c r="K9" i="25" s="1"/>
  <c r="L9" i="25" s="1"/>
  <c r="T8" i="25"/>
  <c r="V8" i="25" s="1"/>
  <c r="I11" i="25"/>
  <c r="K11" i="25" s="1"/>
  <c r="L11" i="25" s="1"/>
  <c r="J10" i="25"/>
  <c r="I10" i="25"/>
  <c r="K10" i="25" s="1"/>
  <c r="L10" i="25" s="1"/>
  <c r="M9" i="25"/>
  <c r="T9" i="25"/>
  <c r="T10" i="23"/>
  <c r="V10" i="23" s="1"/>
  <c r="I9" i="23"/>
  <c r="J9" i="23"/>
  <c r="T8" i="23"/>
  <c r="T11" i="23"/>
  <c r="U10" i="23"/>
  <c r="W10" i="23" s="1"/>
  <c r="T12" i="23"/>
  <c r="J8" i="20"/>
  <c r="I8" i="20"/>
  <c r="J10" i="20"/>
  <c r="I10" i="20"/>
  <c r="I9" i="20"/>
  <c r="J9" i="20"/>
  <c r="K9" i="20" s="1"/>
  <c r="L9" i="20" s="1"/>
  <c r="U11" i="20"/>
  <c r="W11" i="20" s="1"/>
  <c r="M8" i="19"/>
  <c r="T8" i="19"/>
  <c r="V8" i="19" s="1"/>
  <c r="J9" i="19"/>
  <c r="I9" i="19"/>
  <c r="K9" i="19" s="1"/>
  <c r="L9" i="19" s="1"/>
  <c r="J10" i="19"/>
  <c r="I10" i="19"/>
  <c r="U12" i="19"/>
  <c r="W12" i="19" s="1"/>
  <c r="U11" i="19"/>
  <c r="W11" i="19" s="1"/>
  <c r="U8" i="19"/>
  <c r="W8" i="19" s="1"/>
  <c r="K10" i="27" l="1"/>
  <c r="L10" i="27" s="1"/>
  <c r="K8" i="27"/>
  <c r="L8" i="27" s="1"/>
  <c r="K9" i="27"/>
  <c r="L9" i="27" s="1"/>
  <c r="M11" i="27"/>
  <c r="T11" i="27"/>
  <c r="V11" i="27" s="1"/>
  <c r="M9" i="27"/>
  <c r="T9" i="27"/>
  <c r="M8" i="27"/>
  <c r="T8" i="27"/>
  <c r="M10" i="27"/>
  <c r="T10" i="27"/>
  <c r="V12" i="27"/>
  <c r="U12" i="27"/>
  <c r="W12" i="27" s="1"/>
  <c r="T11" i="25"/>
  <c r="M11" i="25"/>
  <c r="M10" i="25"/>
  <c r="T10" i="25"/>
  <c r="U10" i="25" s="1"/>
  <c r="W10" i="25" s="1"/>
  <c r="T12" i="25"/>
  <c r="V12" i="25" s="1"/>
  <c r="M12" i="25"/>
  <c r="U8" i="25"/>
  <c r="W8" i="25" s="1"/>
  <c r="V9" i="25"/>
  <c r="U9" i="25"/>
  <c r="W9" i="25" s="1"/>
  <c r="V11" i="25"/>
  <c r="U11" i="25"/>
  <c r="W11" i="25" s="1"/>
  <c r="K9" i="23"/>
  <c r="L9" i="23" s="1"/>
  <c r="V12" i="23"/>
  <c r="U12" i="23"/>
  <c r="W12" i="23" s="1"/>
  <c r="V11" i="23"/>
  <c r="U11" i="23"/>
  <c r="W11" i="23" s="1"/>
  <c r="V8" i="23"/>
  <c r="U8" i="23"/>
  <c r="W8" i="23" s="1"/>
  <c r="K10" i="20"/>
  <c r="L10" i="20" s="1"/>
  <c r="M9" i="20"/>
  <c r="T9" i="20"/>
  <c r="K8" i="20"/>
  <c r="L8" i="20" s="1"/>
  <c r="M9" i="19"/>
  <c r="T9" i="19"/>
  <c r="V9" i="19" s="1"/>
  <c r="K10" i="19"/>
  <c r="L10" i="19" s="1"/>
  <c r="U11" i="27" l="1"/>
  <c r="W11" i="27" s="1"/>
  <c r="V8" i="27"/>
  <c r="U8" i="27"/>
  <c r="W8" i="27" s="1"/>
  <c r="V9" i="27"/>
  <c r="U9" i="27"/>
  <c r="W9" i="27" s="1"/>
  <c r="V10" i="27"/>
  <c r="U10" i="27"/>
  <c r="W10" i="27" s="1"/>
  <c r="U12" i="25"/>
  <c r="W12" i="25" s="1"/>
  <c r="V10" i="25"/>
  <c r="M9" i="23"/>
  <c r="T9" i="23"/>
  <c r="M8" i="20"/>
  <c r="T8" i="20"/>
  <c r="M10" i="20"/>
  <c r="T10" i="20"/>
  <c r="V9" i="20"/>
  <c r="U9" i="20"/>
  <c r="W9" i="20" s="1"/>
  <c r="U9" i="19"/>
  <c r="W9" i="19" s="1"/>
  <c r="M10" i="19"/>
  <c r="T10" i="19"/>
  <c r="V9" i="23" l="1"/>
  <c r="U9" i="23"/>
  <c r="W9" i="23" s="1"/>
  <c r="V10" i="20"/>
  <c r="U10" i="20"/>
  <c r="W10" i="20" s="1"/>
  <c r="V8" i="20"/>
  <c r="U8" i="20"/>
  <c r="W8" i="20" s="1"/>
  <c r="V10" i="19"/>
  <c r="U10" i="19"/>
  <c r="W10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70F72B9F-1D16-4B47-918C-AC1E6B4F7E7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98DF08E5-D2B2-9546-9BFC-42768A80FBD6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ADC7DC25-6A3B-1140-81A2-2131C0DD9667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C0371F27-3484-624D-889A-A0466CF62482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E87E7F7A-E4FE-7F4A-BE5D-F5678A7ABC4A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135B8039-F2FE-F443-800B-593714A1460C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FB2EA4E8-2EC2-3A45-9E8C-60327F30F22E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C0F9477B-66B9-7748-AD3A-29D995B36E7B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08397C24-49C0-3D42-8C00-30E7E297B160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8AA7330D-7217-7848-96F8-1F214B70C1B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B5EA343C-DD87-A840-811D-34B711BAF582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657AAC02-FFEF-B647-9BEE-5AB936DC2A7D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4FEF8A7F-2ED0-1447-8824-EC6B9B6E866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EF1547A7-4CBF-9C41-B24D-D8C9690F8BE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0960AC55-4CD7-D045-B90C-6FA6DA176D3F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4E1902B1-F179-3547-8FEA-02DF2B80109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A4F9AB9-6815-2848-9E12-0000D51F68F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1F35CB58-6F61-BF4C-8273-5FAC89298C94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F4C49440-58F9-CB4E-94F9-EEA770FD75A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547CB651-7EBB-234B-B50B-FBBD39D4E09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5C2996D4-5B48-614F-B45E-3D48B04A401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E25E3E77-7028-8B4F-B433-3788D6DE297E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2B79D8BE-D506-664C-B072-A74EC79BFB0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35B4DE3C-0400-C546-B074-7C4E07953532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9676080-8DB1-5245-A6AD-7ABCA1101B0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20B5C153-A13A-CD41-AB20-745CFBE3092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FAB1532F-6701-B445-A7C7-07853001C6CF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76637E07-6661-F64A-BC9F-EA52F735982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4E5D0C0-24EB-794B-82AC-ED7B556B8251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D50D93DE-E085-6E4A-B665-D6F658EAF4E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100A34CE-3D88-9A42-8BB9-443D203261B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90939649-FA25-4948-9252-E378112C058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1B7354A7-1C19-8E47-8762-763B8D86124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6512B5BC-6FBC-7841-BD93-7F4B01200B7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D0B66EA1-E39B-6F41-8BF6-CC78F40B23BD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38D16AB3-9830-C740-A796-815F1EBB1578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22E065DA-82C3-5C48-8E89-A2525DFB0F2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47263480-F74A-5946-AA60-9173D23CE9F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793A207F-F81B-A843-B8D3-ACE8C6FE772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4702CE2D-D18E-AA4E-BCF2-4CFAA57F80C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0CA5C594-1F10-B547-BBC7-FE1A86C1D491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BEA69759-E0E2-D940-A6E0-03F4BD7CB96B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23B32BA0-02AB-6A40-A277-8FC85A32C6E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6" authorId="0" shapeId="0" xr:uid="{CE0AC7C3-950D-0743-A77D-AF551AA1C1AE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F971BF5C-3AAC-E94D-B05B-6CE36133432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A77ABFC1-DE28-E348-A4A6-7CEF9D2E4C95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4BCE96E3-8901-FF4C-8DFD-F572228C82F7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3467519-3A43-7340-9842-66BBDC6D369A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D9E914F5-DC7B-B145-A3CC-614056877072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fee. Price list uses units. 1 unit = 3.6Mj</t>
        </r>
      </text>
    </comment>
    <comment ref="F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fee. Price list uses units. 1 unit = 3.6Mj</t>
        </r>
      </text>
    </comment>
    <comment ref="F3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4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4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E04398E6-7AAD-7C47-A419-2BEB3C8B7E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169A240D-A298-A745-A88D-F5B94FFB5271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D4E8AB9D-CF7F-FC4C-8D46-3B13EDD1A680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1C82403A-A9B3-C740-A023-E50B74E61119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EA3A1D90-67FB-174A-9D23-CCDB53B65CD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0A0ED0FA-EB73-194A-A3A9-C588AD654A5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6588975B-AD04-0E47-9A24-781839A64B9C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BD6F1796-1EFB-C04E-A306-9912A6C2047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4EE209B7-9679-CD4C-83BC-E78D032FD880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608C4105-6A47-6D42-8488-967DAC405271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5182D545-1BA7-2E46-97BA-2BC5D560525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7EC6DD90-6B4B-B646-991B-1DB09825264E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C53F6D76-98AB-8143-9AC7-E7B5F83322A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5783CDAD-0C69-224F-9C41-1EBB170EC34E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85433EAA-D91E-9E4C-801D-1EA118A239AC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FC045ADC-C870-044C-A95A-AEE0D2B466C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1582BF8C-AEFD-6E46-ABBA-965048AA63B8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99E3F8EB-F22C-764B-8272-ACB78315FF8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380FBB0-6A3D-4B4B-BA4B-4A7550A36FC1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4AA020C4-BA7F-C742-AFE6-8D57A17B346A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6B57E26B-5609-3949-A5A2-C56ECD99C46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ED42F744-6835-204B-8B29-60947D5F5702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5E42CDF6-8853-E749-88E6-64D8F6B19E64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697A2E6-3DCC-814F-9A98-44616907AEA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F8BA98F7-96AE-AE4F-8C9D-DA4AFD45C74C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8" authorId="0" shapeId="0" xr:uid="{5BD2463D-CB5A-F741-9867-E57523E85D54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0" shapeId="0" xr:uid="{622F0877-AA67-7043-85D2-0E753554985D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0" shapeId="0" xr:uid="{815B535D-3121-374B-B0E3-68D50F715736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0" shapeId="0" xr:uid="{1CE08C75-4ACF-294B-9535-9CE4FE477C6D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8" authorId="0" shapeId="0" xr:uid="{0400E65C-CA9F-1347-87B3-796F49818561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0" shapeId="0" xr:uid="{F4356C50-6085-BF4E-86B8-BE4683172832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0" shapeId="0" xr:uid="{96C87497-6804-9C4C-9223-E778854B6EE6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0" shapeId="0" xr:uid="{30E7C743-4B94-CA46-9D0D-D39283A2251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sharedStrings.xml><?xml version="1.0" encoding="utf-8"?>
<sst xmlns="http://schemas.openxmlformats.org/spreadsheetml/2006/main" count="1792" uniqueCount="175">
  <si>
    <t>Pricing zone</t>
    <phoneticPr fontId="4" type="noConversion"/>
  </si>
  <si>
    <t>Retailer</t>
    <phoneticPr fontId="4" type="noConversion"/>
  </si>
  <si>
    <t>Offer</t>
    <phoneticPr fontId="4" type="noConversion"/>
  </si>
  <si>
    <t>Supply charge (per annum)</t>
    <phoneticPr fontId="4" type="noConversion"/>
  </si>
  <si>
    <t>Summer bill 1st block Off-peak</t>
    <phoneticPr fontId="4" type="noConversion"/>
  </si>
  <si>
    <t>Annual bill (excl GST)</t>
    <phoneticPr fontId="4" type="noConversion"/>
  </si>
  <si>
    <t>Guaranteed discount off bill (%)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</si>
  <si>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</si>
  <si>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</si>
  <si>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Timestamp</t>
    <phoneticPr fontId="4" type="noConversion"/>
  </si>
  <si>
    <t>State</t>
    <phoneticPr fontId="4" type="noConversion"/>
  </si>
  <si>
    <t>Pricing zone</t>
    <phoneticPr fontId="4" type="noConversion"/>
  </si>
  <si>
    <t>Effective from</t>
    <phoneticPr fontId="4" type="noConversion"/>
  </si>
  <si>
    <t>Name</t>
    <phoneticPr fontId="4" type="noConversion"/>
  </si>
  <si>
    <t>block type</t>
    <phoneticPr fontId="4" type="noConversion"/>
  </si>
  <si>
    <t>1st step (MJ)</t>
    <phoneticPr fontId="4" type="noConversion"/>
  </si>
  <si>
    <t>2nd step (MJ)</t>
    <phoneticPr fontId="4" type="noConversion"/>
  </si>
  <si>
    <t>3rd step (MJ)</t>
    <phoneticPr fontId="4" type="noConversion"/>
  </si>
  <si>
    <t>2nd off-peak rate (c/MJ)</t>
    <phoneticPr fontId="4" type="noConversion"/>
  </si>
  <si>
    <t>Annual bill incl guaranteed discounts (incl GST)</t>
    <phoneticPr fontId="4" type="noConversion"/>
  </si>
  <si>
    <t>Annual bill incl conditional discounts (incl GST)</t>
    <phoneticPr fontId="4" type="noConversion"/>
  </si>
  <si>
    <t xml:space="preserve">Small Business Gas Offers </t>
    <phoneticPr fontId="4" type="noConversion"/>
  </si>
  <si>
    <t>3rd off-peak rate (c/MJ)</t>
    <phoneticPr fontId="4" type="noConversion"/>
  </si>
  <si>
    <t>4th off-peak rate (c/MJ)</t>
    <phoneticPr fontId="4" type="noConversion"/>
  </si>
  <si>
    <t>5th off-peak rate (c/MJ)</t>
    <phoneticPr fontId="4" type="noConversion"/>
  </si>
  <si>
    <t>6th off-peak rate (c/MJ)</t>
    <phoneticPr fontId="4" type="noConversion"/>
  </si>
  <si>
    <t>1st shoulder rate (c/MJ)</t>
    <phoneticPr fontId="4" type="noConversion"/>
  </si>
  <si>
    <t>2nd shoulder rate (c/MJ)</t>
    <phoneticPr fontId="4" type="noConversion"/>
  </si>
  <si>
    <t>3rd shoulder rate (c/MJ)</t>
    <phoneticPr fontId="4" type="noConversion"/>
  </si>
  <si>
    <t>4th shoulder rate (c/MJ)</t>
    <phoneticPr fontId="4" type="noConversion"/>
  </si>
  <si>
    <t>Tab colors:</t>
  </si>
  <si>
    <t>April</t>
  </si>
  <si>
    <t>Guaranteed discount off bill (%)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</si>
  <si>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</si>
  <si>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</si>
  <si>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POT discount off usage (%)</t>
    <phoneticPr fontId="4" type="noConversion"/>
  </si>
  <si>
    <t>DD discount off bill (%)</t>
    <phoneticPr fontId="4" type="noConversion"/>
  </si>
  <si>
    <t>DD discount off usage (%)</t>
    <phoneticPr fontId="4" type="noConversion"/>
  </si>
  <si>
    <t>E-bill discount off bill (%)</t>
    <phoneticPr fontId="4" type="noConversion"/>
  </si>
  <si>
    <t>E-bill discount off usage (%)</t>
    <phoneticPr fontId="4" type="noConversion"/>
  </si>
  <si>
    <t>Dual Fuel discount off bill (%)</t>
    <phoneticPr fontId="4" type="noConversion"/>
  </si>
  <si>
    <t>Dual Fuel discount off usage (%)</t>
    <phoneticPr fontId="4" type="noConversion"/>
  </si>
  <si>
    <t>Contract length (months)</t>
    <phoneticPr fontId="4" type="noConversion"/>
  </si>
  <si>
    <t>ETF (Y/N)</t>
    <phoneticPr fontId="4" type="noConversion"/>
  </si>
  <si>
    <t>Limited benefit period? (months)</t>
    <phoneticPr fontId="4" type="noConversion"/>
  </si>
  <si>
    <t>Other Direct Debit Incentive (y/n)</t>
    <phoneticPr fontId="4" type="noConversion"/>
  </si>
  <si>
    <t>Other incentives</t>
    <phoneticPr fontId="4" type="noConversion"/>
  </si>
  <si>
    <t>Incentive type</t>
    <phoneticPr fontId="4" type="noConversion"/>
  </si>
  <si>
    <t>Approx. incentive value ($)</t>
    <phoneticPr fontId="4" type="noConversion"/>
  </si>
  <si>
    <t>Dual fuel condition? (Y/N)</t>
    <phoneticPr fontId="4" type="noConversion"/>
  </si>
  <si>
    <t>Comments</t>
    <phoneticPr fontId="4" type="noConversion"/>
  </si>
  <si>
    <t>Business</t>
  </si>
  <si>
    <t>SME Tariff-Tracker</t>
    <phoneticPr fontId="4" type="noConversion"/>
  </si>
  <si>
    <t>Purpose of SME Tariff-Tracking project:project</t>
    <phoneticPr fontId="4" type="noConversion"/>
  </si>
  <si>
    <t>The main purpose of this workbook is to provide consumer advocates with a tool to track and analyse</t>
  </si>
  <si>
    <t>This workbook contains:</t>
  </si>
  <si>
    <t>4th step (MJ)</t>
    <phoneticPr fontId="4" type="noConversion"/>
  </si>
  <si>
    <t>5th step (MJ)</t>
    <phoneticPr fontId="4" type="noConversion"/>
  </si>
  <si>
    <t>1st peak rate (c/MJ)</t>
    <phoneticPr fontId="4" type="noConversion"/>
  </si>
  <si>
    <t>2nd peak rate (c/MJ)</t>
    <phoneticPr fontId="4" type="noConversion"/>
  </si>
  <si>
    <t>3rd peak rate (c/MJ)</t>
    <phoneticPr fontId="4" type="noConversion"/>
  </si>
  <si>
    <t>4th peak rate (c/MJ)</t>
    <phoneticPr fontId="4" type="noConversion"/>
  </si>
  <si>
    <t>5th peak rate (c/MJ)</t>
    <phoneticPr fontId="4" type="noConversion"/>
  </si>
  <si>
    <t>6th peak rate (c/MJ)</t>
    <phoneticPr fontId="4" type="noConversion"/>
  </si>
  <si>
    <t>1st off-peak rate (c/MJ)</t>
    <phoneticPr fontId="4" type="noConversion"/>
  </si>
  <si>
    <t>WA</t>
    <phoneticPr fontId="0" type="noConversion"/>
  </si>
  <si>
    <t>South West</t>
    <phoneticPr fontId="0" type="noConversion"/>
  </si>
  <si>
    <t>Alinta Energy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</si>
  <si>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</si>
  <si>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</si>
  <si>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</si>
  <si>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Albany</t>
    <phoneticPr fontId="0" type="noConversion"/>
  </si>
  <si>
    <t>Kalgoorlie</t>
    <phoneticPr fontId="0" type="noConversion"/>
  </si>
  <si>
    <t>ID</t>
  </si>
  <si>
    <t>Retailer</t>
  </si>
  <si>
    <t>Supply (c/day)</t>
  </si>
  <si>
    <t>POT discount off usage (%)</t>
    <phoneticPr fontId="4" type="noConversion"/>
  </si>
  <si>
    <t>Annual bill incl guaranteed discounts</t>
    <phoneticPr fontId="4" type="noConversion"/>
  </si>
  <si>
    <t>Annual bill incl conditional discounts</t>
    <phoneticPr fontId="4" type="noConversion"/>
  </si>
  <si>
    <t>Contract length (months)</t>
    <phoneticPr fontId="4" type="noConversion"/>
  </si>
  <si>
    <t>Exit fee (yes/no)</t>
    <phoneticPr fontId="4" type="noConversion"/>
  </si>
  <si>
    <t>WESTERN AUSTRALIA</t>
    <phoneticPr fontId="4" type="noConversion"/>
  </si>
  <si>
    <t>Winter bill 1st block peak</t>
  </si>
  <si>
    <t>Winter bill Peak balance</t>
  </si>
  <si>
    <t xml:space="preserve">Summer bill Off-peak balance </t>
  </si>
  <si>
    <t>Gas offers</t>
    <phoneticPr fontId="4" type="noConversion"/>
  </si>
  <si>
    <t xml:space="preserve">economic or otherwise, suffered as a result of reliance on the information presented in this workbook.  </t>
    <phoneticPr fontId="1" type="noConversion"/>
  </si>
  <si>
    <t xml:space="preserve">If you would like to obtain information about energy offers available to you as a customer you should contact the energy retailers directly.  </t>
    <phoneticPr fontId="4" type="noConversion"/>
  </si>
  <si>
    <t>Alinta Energy</t>
    <phoneticPr fontId="4" type="noConversion"/>
  </si>
  <si>
    <t>Source: www.atcogas.com.au</t>
    <phoneticPr fontId="4" type="noConversion"/>
  </si>
  <si>
    <t>The three main gas pricing zones in WA are:</t>
    <phoneticPr fontId="4" type="noConversion"/>
  </si>
  <si>
    <t>South West (Greater Perth)</t>
    <phoneticPr fontId="4" type="noConversion"/>
  </si>
  <si>
    <t>Albany</t>
    <phoneticPr fontId="4" type="noConversion"/>
  </si>
  <si>
    <t>WA Retailers:</t>
    <phoneticPr fontId="4" type="noConversion"/>
  </si>
  <si>
    <t xml:space="preserve">*Analysis of bills (consumption level/pattern variable) </t>
    <phoneticPr fontId="4" type="noConversion"/>
  </si>
  <si>
    <t>All red cells contain variables for the user to insert</t>
    <phoneticPr fontId="4" type="noConversion"/>
  </si>
  <si>
    <t>*All supply charges published as bi-monthly charges have been divided by 60 days.</t>
    <phoneticPr fontId="4" type="noConversion"/>
  </si>
  <si>
    <t>WA Workbook 2 - Gas offers</t>
    <phoneticPr fontId="4" type="noConversion"/>
  </si>
  <si>
    <t xml:space="preserve">changes to SME energy offers in Western Australia.  </t>
    <phoneticPr fontId="4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</si>
  <si>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</si>
  <si>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</si>
  <si>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</si>
  <si>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</si>
  <si>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</si>
  <si>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1" type="noConversion"/>
  </si>
  <si>
    <t>5th shoulder rate (c/MJ)</t>
    <phoneticPr fontId="4" type="noConversion"/>
  </si>
  <si>
    <t>6th shoulder rate (c/MJ)</t>
    <phoneticPr fontId="4" type="noConversion"/>
  </si>
  <si>
    <t>Seasonal? (y/n)</t>
    <phoneticPr fontId="4" type="noConversion"/>
  </si>
  <si>
    <t>Summer or winter peak (s/w)</t>
    <phoneticPr fontId="4" type="noConversion"/>
  </si>
  <si>
    <t>Number of peak bills</t>
    <phoneticPr fontId="4" type="noConversion"/>
  </si>
  <si>
    <t>Number of off-peak bills</t>
    <phoneticPr fontId="4" type="noConversion"/>
  </si>
  <si>
    <t>Proportion peak time (%)</t>
    <phoneticPr fontId="4" type="noConversion"/>
  </si>
  <si>
    <t>Proportion off-peak time (%)</t>
    <phoneticPr fontId="4" type="noConversion"/>
  </si>
  <si>
    <t>Rates based on email from Shaun Ruddy at Alinta</t>
  </si>
  <si>
    <t>October</t>
  </si>
  <si>
    <t>AGL</t>
  </si>
  <si>
    <t>Business Savers</t>
  </si>
  <si>
    <t>bi-monthly</t>
  </si>
  <si>
    <t>n</t>
  </si>
  <si>
    <t>N</t>
  </si>
  <si>
    <t>Origin</t>
  </si>
  <si>
    <t>Business Saver</t>
  </si>
  <si>
    <t>Origin Energy</t>
  </si>
  <si>
    <t>https://www.originenergy.com.au/content/dam/origin/business/Documents/energy-price-fact-sheets/WA/1July2018/WA_Natural%20Gas_Small%20Business_ATCO%20Gas%20Australia_BusinessSaver32.PDF</t>
  </si>
  <si>
    <t>https://www.agl.com.au/-/media/agldata/distributordata/pdfs/wa_ppis_busi_savers_effective_1_july_2018.pdf</t>
  </si>
  <si>
    <t>Kalgoorlie</t>
  </si>
  <si>
    <t xml:space="preserve">*Regulated and gas market offers as of April 2016, April 2017, October 2017, April 2018, </t>
  </si>
  <si>
    <t>https://www.alintaenergy.com.au/wa/residential/gas/products/natural-gas-pricing-and-fees/changes-to-alinta-energy-prices</t>
  </si>
  <si>
    <t>https://www.agl.com.au/-/media/agldata/distributordata/pdfs/wa_busi_saversaugust19.pdf</t>
  </si>
  <si>
    <t>WA</t>
  </si>
  <si>
    <t>South West</t>
  </si>
  <si>
    <t>Alinta Energy</t>
  </si>
  <si>
    <t>Albany</t>
  </si>
  <si>
    <t>Business Flexi</t>
  </si>
  <si>
    <t>https://www.originenergy.com.au/content/dam/origin/business/Documents/energy-price-fact-sheets/WA/1July2019/WA_Natural%20Gas_Small%20Business_ATCO%20Gas%20Australia_OriginBusinessFlexi30.PDF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</si>
  <si>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</si>
  <si>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</si>
  <si>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</si>
  <si>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</si>
  <si>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</si>
  <si>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</si>
  <si>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</si>
  <si>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</si>
  <si>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</si>
  <si>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</si>
  <si>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</si>
  <si>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</si>
  <si>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</si>
  <si>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</si>
  <si>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</si>
  <si>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consumption only</t>
    <phoneticPr fontId="12" type="noConversion"/>
  </si>
  <si>
    <t>Annual bill (excl GST)</t>
    <phoneticPr fontId="3" type="noConversion"/>
  </si>
  <si>
    <t>Annual bill excl discounts (incl GST)</t>
    <phoneticPr fontId="12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</si>
  <si>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</si>
  <si>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</si>
  <si>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</si>
  <si>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</si>
  <si>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</si>
  <si>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https://www.agl.com.au/-/media/agldata/distributordata/pdfs/wa_busi_savers_1722020.pdf</t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</si>
  <si>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</si>
  <si>
    <t>https://www.agl.com.au/-/media/agldata/distributordata/pdfs/wa_busi_savers_jul2020.pdf</t>
  </si>
  <si>
    <t>Sources</t>
  </si>
  <si>
    <t>https://www.agl.com.au/content/dam/digital/epfs/pdfs/wa_busi_savers_jan2021.pdf</t>
  </si>
  <si>
    <t xml:space="preserve">You'll receive a $200.00 (incl. GST) credit towards the Charges on your bill after 6 months of supply </t>
  </si>
  <si>
    <t>Account credit</t>
  </si>
  <si>
    <t>https://www.originenergy.com.au/content/dam/origin/business/Documents/energy-price-fact-sheets/WA/1July2019/WA_Natural%20Gas_Small%20Business_ATCO%20Gas%20Australia_OriginFlexiUsage32.PDF</t>
  </si>
  <si>
    <t>https://www.alintaenergy.com.au/wa/business/small-business-electricity-and-gas/rates</t>
  </si>
  <si>
    <t>https://www.agl.com.au/content/dam/digital/epfs/pdfs/wa_busi_savers_aug2021.pdf</t>
  </si>
  <si>
    <t>Go</t>
  </si>
  <si>
    <t>Not available</t>
  </si>
  <si>
    <t>https://www.originenergy.com.au/content/dam/pricing/energy-fact-sheets/2021/WA_Natural%20Gas_Small_Business_ATCO_Gas%20Australia_OriginBusinessGo.pdf</t>
  </si>
  <si>
    <t>Go Variable</t>
  </si>
  <si>
    <t>https://www.originenergy.com.au/content/dam/pricing/residential/energy-price-fact-sheets/WA/WA_NaturalGas_Small_Business_ATCO_Gas%20Australia_OriginBusinessGoVariable1Jul22.pdf</t>
  </si>
  <si>
    <t>October 2018, April 2019, October 2019, April 2020, October 2020, April 2021, October 2021, April 2022 and October 2022</t>
  </si>
  <si>
    <t>https://www.agl.com.au/content/dam/digital/epfs/pdfs/wa_busi_savers_20sep2022.pdf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</si>
</sst>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1"/>
      <color theme="1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</fonts>
  <fills count="2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39997558519241921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290">
    <xf numFmtId="0" fontId="0" fillId="0" borderId="0" xfId="0"/>
    <xf numFmtId="14" fontId="0" fillId="0" borderId="1" xfId="0" applyNumberFormat="1" applyFill="1" applyBorder="1"/>
    <xf numFmtId="0" fontId="0" fillId="0" borderId="1" xfId="0" applyFill="1" applyBorder="1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2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3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3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3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4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3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3" fontId="0" fillId="4" borderId="0" xfId="0" applyNumberFormat="1" applyFill="1" applyAlignment="1">
      <alignment horizontal="right" wrapText="1"/>
    </xf>
    <xf numFmtId="3" fontId="0" fillId="4" borderId="3" xfId="0" applyNumberFormat="1" applyFill="1" applyBorder="1" applyAlignment="1">
      <alignment horizontal="right" wrapText="1"/>
    </xf>
    <xf numFmtId="0" fontId="5" fillId="10" borderId="8" xfId="0" applyFont="1" applyFill="1" applyBorder="1"/>
    <xf numFmtId="0" fontId="5" fillId="10" borderId="5" xfId="0" applyFont="1" applyFill="1" applyBorder="1"/>
    <xf numFmtId="0" fontId="5" fillId="10" borderId="0" xfId="0" applyFont="1" applyFill="1" applyBorder="1"/>
    <xf numFmtId="0" fontId="5" fillId="10" borderId="6" xfId="0" applyFont="1" applyFill="1" applyBorder="1"/>
    <xf numFmtId="0" fontId="8" fillId="0" borderId="5" xfId="0" applyFont="1" applyFill="1" applyBorder="1" applyProtection="1">
      <protection hidden="1"/>
    </xf>
    <xf numFmtId="0" fontId="5" fillId="10" borderId="16" xfId="0" applyFont="1" applyFill="1" applyBorder="1"/>
    <xf numFmtId="0" fontId="5" fillId="10" borderId="10" xfId="0" applyFon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0" fillId="0" borderId="0" xfId="0" applyFill="1"/>
    <xf numFmtId="0" fontId="9" fillId="10" borderId="0" xfId="0" applyFont="1" applyFill="1"/>
    <xf numFmtId="0" fontId="5" fillId="10" borderId="0" xfId="0" applyFont="1" applyFill="1"/>
    <xf numFmtId="0" fontId="10" fillId="10" borderId="0" xfId="0" applyFont="1" applyFill="1"/>
    <xf numFmtId="0" fontId="6" fillId="10" borderId="0" xfId="0" applyFont="1" applyFill="1"/>
    <xf numFmtId="0" fontId="5" fillId="10" borderId="0" xfId="0" applyFont="1" applyFill="1" applyProtection="1">
      <protection hidden="1"/>
    </xf>
    <xf numFmtId="0" fontId="10" fillId="10" borderId="7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10" borderId="5" xfId="0" applyFont="1" applyFill="1" applyBorder="1"/>
    <xf numFmtId="0" fontId="8" fillId="10" borderId="0" xfId="0" applyFont="1" applyFill="1" applyBorder="1"/>
    <xf numFmtId="0" fontId="8" fillId="10" borderId="6" xfId="0" applyFont="1" applyFill="1" applyBorder="1"/>
    <xf numFmtId="0" fontId="8" fillId="10" borderId="16" xfId="0" applyFont="1" applyFill="1" applyBorder="1"/>
    <xf numFmtId="0" fontId="8" fillId="10" borderId="10" xfId="0" applyFont="1" applyFill="1" applyBorder="1"/>
    <xf numFmtId="0" fontId="8" fillId="10" borderId="19" xfId="0" applyFont="1" applyFill="1" applyBorder="1"/>
    <xf numFmtId="0" fontId="6" fillId="3" borderId="7" xfId="0" applyFont="1" applyFill="1" applyBorder="1"/>
    <xf numFmtId="0" fontId="5" fillId="3" borderId="9" xfId="0" applyFont="1" applyFill="1" applyBorder="1"/>
    <xf numFmtId="1" fontId="0" fillId="12" borderId="1" xfId="0" applyNumberFormat="1" applyFill="1" applyBorder="1"/>
    <xf numFmtId="0" fontId="5" fillId="11" borderId="0" xfId="0" applyFont="1" applyFill="1"/>
    <xf numFmtId="1" fontId="0" fillId="0" borderId="1" xfId="0" applyNumberFormat="1" applyFill="1" applyBorder="1"/>
    <xf numFmtId="0" fontId="11" fillId="10" borderId="5" xfId="0" applyFont="1" applyFill="1" applyBorder="1"/>
    <xf numFmtId="0" fontId="11" fillId="10" borderId="16" xfId="0" applyFont="1" applyFill="1" applyBorder="1"/>
    <xf numFmtId="0" fontId="5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6" fillId="7" borderId="0" xfId="0" applyFont="1" applyFill="1" applyProtection="1">
      <protection hidden="1"/>
    </xf>
    <xf numFmtId="0" fontId="5" fillId="7" borderId="10" xfId="0" applyFont="1" applyFill="1" applyBorder="1" applyProtection="1">
      <protection hidden="1"/>
    </xf>
    <xf numFmtId="0" fontId="7" fillId="10" borderId="7" xfId="0" applyFont="1" applyFill="1" applyBorder="1" applyProtection="1">
      <protection hidden="1"/>
    </xf>
    <xf numFmtId="0" fontId="5" fillId="10" borderId="8" xfId="0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5" xfId="0" applyFont="1" applyFill="1" applyBorder="1" applyProtection="1">
      <protection hidden="1"/>
    </xf>
    <xf numFmtId="0" fontId="5" fillId="10" borderId="0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5" fillId="10" borderId="6" xfId="0" applyFont="1" applyFill="1" applyBorder="1" applyProtection="1">
      <protection hidden="1"/>
    </xf>
    <xf numFmtId="0" fontId="5" fillId="0" borderId="12" xfId="0" applyFont="1" applyFill="1" applyBorder="1" applyProtection="1">
      <protection hidden="1"/>
    </xf>
    <xf numFmtId="0" fontId="0" fillId="7" borderId="0" xfId="0" applyFill="1" applyProtection="1">
      <protection hidden="1"/>
    </xf>
    <xf numFmtId="3" fontId="6" fillId="11" borderId="0" xfId="0" applyNumberFormat="1" applyFont="1" applyFill="1" applyBorder="1" applyProtection="1">
      <protection locked="0"/>
    </xf>
    <xf numFmtId="0" fontId="5" fillId="13" borderId="0" xfId="0" applyFont="1" applyFill="1" applyProtection="1">
      <protection hidden="1"/>
    </xf>
    <xf numFmtId="0" fontId="0" fillId="13" borderId="0" xfId="0" applyFill="1" applyProtection="1">
      <protection hidden="1"/>
    </xf>
    <xf numFmtId="0" fontId="6" fillId="13" borderId="0" xfId="0" applyFont="1" applyFill="1" applyProtection="1">
      <protection hidden="1"/>
    </xf>
    <xf numFmtId="0" fontId="5" fillId="13" borderId="10" xfId="0" applyFont="1" applyFill="1" applyBorder="1" applyProtection="1">
      <protection hidden="1"/>
    </xf>
    <xf numFmtId="0" fontId="5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6" fillId="15" borderId="0" xfId="0" applyFont="1" applyFill="1" applyProtection="1">
      <protection hidden="1"/>
    </xf>
    <xf numFmtId="0" fontId="5" fillId="15" borderId="10" xfId="0" applyFont="1" applyFill="1" applyBorder="1" applyProtection="1">
      <protection hidden="1"/>
    </xf>
    <xf numFmtId="0" fontId="0" fillId="16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6" fillId="17" borderId="0" xfId="0" applyFont="1" applyFill="1" applyProtection="1">
      <protection hidden="1"/>
    </xf>
    <xf numFmtId="0" fontId="5" fillId="17" borderId="10" xfId="0" applyFont="1" applyFill="1" applyBorder="1" applyProtection="1">
      <protection hidden="1"/>
    </xf>
    <xf numFmtId="14" fontId="0" fillId="18" borderId="1" xfId="0" applyNumberFormat="1" applyFill="1" applyBorder="1"/>
    <xf numFmtId="0" fontId="5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6" fillId="19" borderId="0" xfId="0" applyFont="1" applyFill="1" applyProtection="1">
      <protection hidden="1"/>
    </xf>
    <xf numFmtId="0" fontId="5" fillId="19" borderId="10" xfId="0" applyFont="1" applyFill="1" applyBorder="1" applyProtection="1">
      <protection hidden="1"/>
    </xf>
    <xf numFmtId="0" fontId="7" fillId="3" borderId="20" xfId="0" applyFont="1" applyFill="1" applyBorder="1" applyAlignment="1" applyProtection="1">
      <alignment wrapText="1"/>
      <protection hidden="1"/>
    </xf>
    <xf numFmtId="0" fontId="7" fillId="3" borderId="21" xfId="0" applyFont="1" applyFill="1" applyBorder="1" applyAlignment="1" applyProtection="1">
      <alignment wrapText="1"/>
      <protection hidden="1"/>
    </xf>
    <xf numFmtId="0" fontId="7" fillId="3" borderId="1" xfId="0" applyFont="1" applyFill="1" applyBorder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6" fillId="3" borderId="1" xfId="0" applyFont="1" applyFill="1" applyBorder="1" applyAlignment="1" applyProtection="1">
      <alignment horizontal="center" wrapText="1"/>
      <protection hidden="1"/>
    </xf>
    <xf numFmtId="0" fontId="5" fillId="3" borderId="22" xfId="0" applyFont="1" applyFill="1" applyBorder="1" applyAlignment="1" applyProtection="1">
      <alignment horizontal="center" wrapText="1"/>
      <protection hidden="1"/>
    </xf>
    <xf numFmtId="0" fontId="5" fillId="3" borderId="23" xfId="0" applyFont="1" applyFill="1" applyBorder="1" applyAlignment="1" applyProtection="1">
      <alignment horizontal="center" wrapText="1"/>
      <protection hidden="1"/>
    </xf>
    <xf numFmtId="0" fontId="5" fillId="0" borderId="11" xfId="0" applyFont="1" applyFill="1" applyBorder="1" applyProtection="1">
      <protection hidden="1"/>
    </xf>
    <xf numFmtId="4" fontId="5" fillId="0" borderId="13" xfId="0" applyNumberFormat="1" applyFont="1" applyFill="1" applyBorder="1" applyProtection="1">
      <protection hidden="1"/>
    </xf>
    <xf numFmtId="4" fontId="8" fillId="0" borderId="13" xfId="0" applyNumberFormat="1" applyFont="1" applyFill="1" applyBorder="1" applyProtection="1">
      <protection hidden="1"/>
    </xf>
    <xf numFmtId="3" fontId="6" fillId="0" borderId="13" xfId="0" applyNumberFormat="1" applyFont="1" applyFill="1" applyBorder="1" applyProtection="1">
      <protection hidden="1"/>
    </xf>
    <xf numFmtId="0" fontId="5" fillId="0" borderId="13" xfId="0" applyFont="1" applyFill="1" applyBorder="1" applyProtection="1">
      <protection hidden="1"/>
    </xf>
    <xf numFmtId="0" fontId="5" fillId="0" borderId="14" xfId="0" applyFont="1" applyFill="1" applyBorder="1" applyAlignment="1" applyProtection="1">
      <alignment horizontal="center"/>
      <protection hidden="1"/>
    </xf>
    <xf numFmtId="0" fontId="5" fillId="0" borderId="15" xfId="0" applyFont="1" applyFill="1" applyBorder="1" applyAlignment="1" applyProtection="1">
      <alignment horizontal="center"/>
      <protection hidden="1"/>
    </xf>
    <xf numFmtId="4" fontId="8" fillId="0" borderId="12" xfId="0" applyNumberFormat="1" applyFont="1" applyFill="1" applyBorder="1" applyProtection="1">
      <protection hidden="1"/>
    </xf>
    <xf numFmtId="0" fontId="5" fillId="0" borderId="16" xfId="0" applyFont="1" applyFill="1" applyBorder="1" applyProtection="1">
      <protection hidden="1"/>
    </xf>
    <xf numFmtId="0" fontId="5" fillId="0" borderId="10" xfId="0" applyFont="1" applyFill="1" applyBorder="1" applyProtection="1">
      <protection hidden="1"/>
    </xf>
    <xf numFmtId="4" fontId="5" fillId="0" borderId="17" xfId="0" applyNumberFormat="1" applyFont="1" applyFill="1" applyBorder="1" applyProtection="1">
      <protection hidden="1"/>
    </xf>
    <xf numFmtId="4" fontId="8" fillId="0" borderId="10" xfId="0" applyNumberFormat="1" applyFont="1" applyFill="1" applyBorder="1" applyProtection="1">
      <protection hidden="1"/>
    </xf>
    <xf numFmtId="4" fontId="8" fillId="0" borderId="17" xfId="0" applyNumberFormat="1" applyFont="1" applyFill="1" applyBorder="1" applyProtection="1">
      <protection hidden="1"/>
    </xf>
    <xf numFmtId="3" fontId="6" fillId="0" borderId="17" xfId="0" applyNumberFormat="1" applyFont="1" applyFill="1" applyBorder="1" applyProtection="1">
      <protection hidden="1"/>
    </xf>
    <xf numFmtId="0" fontId="5" fillId="0" borderId="17" xfId="0" applyFont="1" applyFill="1" applyBorder="1" applyProtection="1">
      <protection hidden="1"/>
    </xf>
    <xf numFmtId="0" fontId="5" fillId="0" borderId="18" xfId="0" applyFont="1" applyFill="1" applyBorder="1" applyAlignment="1" applyProtection="1">
      <alignment horizontal="center"/>
      <protection hidden="1"/>
    </xf>
    <xf numFmtId="0" fontId="5" fillId="0" borderId="19" xfId="0" applyFont="1" applyFill="1" applyBorder="1" applyAlignment="1" applyProtection="1">
      <alignment horizontal="center"/>
      <protection hidden="1"/>
    </xf>
    <xf numFmtId="0" fontId="5" fillId="0" borderId="24" xfId="0" applyFont="1" applyFill="1" applyBorder="1" applyProtection="1">
      <protection hidden="1"/>
    </xf>
    <xf numFmtId="0" fontId="5" fillId="0" borderId="31" xfId="0" applyFont="1" applyFill="1" applyBorder="1" applyProtection="1">
      <protection hidden="1"/>
    </xf>
    <xf numFmtId="4" fontId="5" fillId="0" borderId="26" xfId="0" applyNumberFormat="1" applyFont="1" applyFill="1" applyBorder="1" applyProtection="1">
      <protection hidden="1"/>
    </xf>
    <xf numFmtId="4" fontId="8" fillId="0" borderId="26" xfId="0" applyNumberFormat="1" applyFont="1" applyFill="1" applyBorder="1" applyProtection="1">
      <protection hidden="1"/>
    </xf>
    <xf numFmtId="3" fontId="6" fillId="0" borderId="26" xfId="0" applyNumberFormat="1" applyFont="1" applyFill="1" applyBorder="1" applyProtection="1">
      <protection hidden="1"/>
    </xf>
    <xf numFmtId="0" fontId="5" fillId="0" borderId="26" xfId="0" applyFont="1" applyFill="1" applyBorder="1" applyProtection="1">
      <protection hidden="1"/>
    </xf>
    <xf numFmtId="0" fontId="5" fillId="0" borderId="31" xfId="0" applyFont="1" applyFill="1" applyBorder="1" applyAlignment="1" applyProtection="1">
      <alignment horizontal="center"/>
      <protection hidden="1"/>
    </xf>
    <xf numFmtId="0" fontId="5" fillId="0" borderId="25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Protection="1">
      <protection hidden="1"/>
    </xf>
    <xf numFmtId="0" fontId="5" fillId="0" borderId="3" xfId="0" applyFont="1" applyFill="1" applyBorder="1" applyProtection="1">
      <protection hidden="1"/>
    </xf>
    <xf numFmtId="4" fontId="5" fillId="0" borderId="2" xfId="0" applyNumberFormat="1" applyFont="1" applyFill="1" applyBorder="1" applyProtection="1">
      <protection hidden="1"/>
    </xf>
    <xf numFmtId="4" fontId="8" fillId="0" borderId="2" xfId="0" applyNumberFormat="1" applyFont="1" applyFill="1" applyBorder="1" applyProtection="1">
      <protection hidden="1"/>
    </xf>
    <xf numFmtId="3" fontId="6" fillId="0" borderId="2" xfId="0" applyNumberFormat="1" applyFont="1" applyFill="1" applyBorder="1" applyProtection="1">
      <protection hidden="1"/>
    </xf>
    <xf numFmtId="0" fontId="5" fillId="0" borderId="2" xfId="0" applyFont="1" applyFill="1" applyBorder="1" applyProtection="1">
      <protection hidden="1"/>
    </xf>
    <xf numFmtId="3" fontId="6" fillId="0" borderId="0" xfId="0" applyNumberFormat="1" applyFont="1" applyFill="1" applyBorder="1" applyProtection="1">
      <protection hidden="1"/>
    </xf>
    <xf numFmtId="0" fontId="5" fillId="0" borderId="3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3" fontId="6" fillId="0" borderId="12" xfId="0" applyNumberFormat="1" applyFont="1" applyFill="1" applyBorder="1" applyProtection="1">
      <protection hidden="1"/>
    </xf>
    <xf numFmtId="0" fontId="5" fillId="0" borderId="11" xfId="0" applyFont="1" applyFill="1" applyBorder="1" applyAlignment="1" applyProtection="1">
      <alignment horizontal="center" vertical="center"/>
      <protection hidden="1"/>
    </xf>
    <xf numFmtId="0" fontId="5" fillId="0" borderId="16" xfId="0" applyFont="1" applyFill="1" applyBorder="1" applyAlignment="1" applyProtection="1">
      <alignment horizontal="center" vertical="center"/>
      <protection hidden="1"/>
    </xf>
    <xf numFmtId="0" fontId="5" fillId="0" borderId="26" xfId="0" applyFont="1" applyFill="1" applyBorder="1" applyAlignment="1" applyProtection="1">
      <alignment horizontal="center"/>
      <protection hidden="1"/>
    </xf>
    <xf numFmtId="0" fontId="5" fillId="0" borderId="27" xfId="0" applyFont="1" applyFill="1" applyBorder="1" applyAlignment="1" applyProtection="1">
      <alignment horizontal="center"/>
      <protection hidden="1"/>
    </xf>
    <xf numFmtId="0" fontId="5" fillId="0" borderId="2" xfId="0" applyFont="1" applyFill="1" applyBorder="1" applyAlignment="1" applyProtection="1">
      <alignment horizontal="center"/>
      <protection hidden="1"/>
    </xf>
    <xf numFmtId="0" fontId="5" fillId="0" borderId="28" xfId="0" applyFont="1" applyFill="1" applyBorder="1" applyAlignment="1" applyProtection="1">
      <alignment horizontal="center"/>
      <protection hidden="1"/>
    </xf>
    <xf numFmtId="0" fontId="5" fillId="0" borderId="13" xfId="0" applyFont="1" applyFill="1" applyBorder="1" applyAlignment="1" applyProtection="1">
      <alignment horizontal="center"/>
      <protection hidden="1"/>
    </xf>
    <xf numFmtId="0" fontId="5" fillId="0" borderId="29" xfId="0" applyFont="1" applyFill="1" applyBorder="1" applyAlignment="1" applyProtection="1">
      <alignment horizontal="center"/>
      <protection hidden="1"/>
    </xf>
    <xf numFmtId="0" fontId="5" fillId="0" borderId="17" xfId="0" applyFont="1" applyFill="1" applyBorder="1" applyAlignment="1" applyProtection="1">
      <alignment horizontal="center"/>
      <protection hidden="1"/>
    </xf>
    <xf numFmtId="0" fontId="5" fillId="0" borderId="30" xfId="0" applyFont="1" applyFill="1" applyBorder="1" applyAlignment="1" applyProtection="1">
      <alignment horizontal="center"/>
      <protection hidden="1"/>
    </xf>
    <xf numFmtId="0" fontId="5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6" fillId="21" borderId="0" xfId="0" applyFont="1" applyFill="1" applyProtection="1">
      <protection hidden="1"/>
    </xf>
    <xf numFmtId="0" fontId="5" fillId="21" borderId="10" xfId="0" applyFont="1" applyFill="1" applyBorder="1" applyProtection="1">
      <protection hidden="1"/>
    </xf>
    <xf numFmtId="0" fontId="5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6" fillId="22" borderId="0" xfId="0" applyFont="1" applyFill="1" applyProtection="1">
      <protection hidden="1"/>
    </xf>
    <xf numFmtId="0" fontId="5" fillId="22" borderId="10" xfId="0" applyFont="1" applyFill="1" applyBorder="1" applyProtection="1">
      <protection hidden="1"/>
    </xf>
    <xf numFmtId="2" fontId="0" fillId="0" borderId="1" xfId="0" applyNumberFormat="1" applyFill="1" applyBorder="1"/>
    <xf numFmtId="0" fontId="17" fillId="0" borderId="0" xfId="1" applyFill="1"/>
    <xf numFmtId="2" fontId="1" fillId="3" borderId="0" xfId="0" applyNumberFormat="1" applyFont="1" applyFill="1" applyAlignment="1">
      <alignment horizontal="right" wrapText="1"/>
    </xf>
    <xf numFmtId="2" fontId="1" fillId="23" borderId="0" xfId="0" applyNumberFormat="1" applyFont="1" applyFill="1" applyAlignment="1">
      <alignment horizontal="right" wrapText="1"/>
    </xf>
    <xf numFmtId="0" fontId="1" fillId="24" borderId="0" xfId="0" applyFont="1" applyFill="1" applyAlignment="1">
      <alignment horizontal="right" wrapText="1"/>
    </xf>
    <xf numFmtId="0" fontId="1" fillId="24" borderId="3" xfId="0" applyFont="1" applyFill="1" applyBorder="1" applyAlignment="1">
      <alignment horizontal="right" wrapText="1"/>
    </xf>
    <xf numFmtId="164" fontId="0" fillId="0" borderId="1" xfId="2" applyNumberFormat="1" applyFont="1" applyFill="1" applyBorder="1"/>
    <xf numFmtId="0" fontId="1" fillId="25" borderId="0" xfId="0" applyFont="1" applyFill="1" applyAlignment="1">
      <alignment horizontal="center" wrapText="1"/>
    </xf>
    <xf numFmtId="0" fontId="0" fillId="0" borderId="1" xfId="0" applyBorder="1" applyAlignment="1">
      <alignment horizontal="center"/>
    </xf>
    <xf numFmtId="0" fontId="1" fillId="9" borderId="0" xfId="0" applyFont="1" applyFill="1" applyAlignment="1">
      <alignment horizontal="center" wrapText="1"/>
    </xf>
    <xf numFmtId="0" fontId="1" fillId="5" borderId="3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9" fontId="5" fillId="22" borderId="0" xfId="3" applyFont="1" applyFill="1" applyProtection="1">
      <protection hidden="1"/>
    </xf>
    <xf numFmtId="9" fontId="5" fillId="10" borderId="8" xfId="3" applyFont="1" applyFill="1" applyBorder="1" applyProtection="1">
      <protection hidden="1"/>
    </xf>
    <xf numFmtId="9" fontId="5" fillId="0" borderId="0" xfId="3" applyFont="1" applyBorder="1" applyProtection="1">
      <protection hidden="1"/>
    </xf>
    <xf numFmtId="9" fontId="5" fillId="10" borderId="0" xfId="3" applyFont="1" applyFill="1" applyBorder="1" applyProtection="1">
      <protection hidden="1"/>
    </xf>
    <xf numFmtId="9" fontId="0" fillId="22" borderId="0" xfId="3" applyFont="1" applyFill="1" applyProtection="1">
      <protection hidden="1"/>
    </xf>
    <xf numFmtId="4" fontId="5" fillId="20" borderId="3" xfId="0" applyNumberFormat="1" applyFont="1" applyFill="1" applyBorder="1" applyProtection="1">
      <protection hidden="1"/>
    </xf>
    <xf numFmtId="4" fontId="5" fillId="20" borderId="13" xfId="0" applyNumberFormat="1" applyFont="1" applyFill="1" applyBorder="1" applyProtection="1">
      <protection hidden="1"/>
    </xf>
    <xf numFmtId="3" fontId="6" fillId="10" borderId="13" xfId="0" applyNumberFormat="1" applyFont="1" applyFill="1" applyBorder="1" applyProtection="1">
      <protection hidden="1"/>
    </xf>
    <xf numFmtId="4" fontId="5" fillId="20" borderId="32" xfId="0" applyNumberFormat="1" applyFont="1" applyFill="1" applyBorder="1" applyProtection="1">
      <protection hidden="1"/>
    </xf>
    <xf numFmtId="3" fontId="6" fillId="10" borderId="32" xfId="0" applyNumberFormat="1" applyFont="1" applyFill="1" applyBorder="1" applyProtection="1">
      <protection hidden="1"/>
    </xf>
    <xf numFmtId="3" fontId="5" fillId="20" borderId="34" xfId="0" applyNumberFormat="1" applyFont="1" applyFill="1" applyBorder="1" applyProtection="1">
      <protection hidden="1"/>
    </xf>
    <xf numFmtId="3" fontId="5" fillId="20" borderId="24" xfId="0" applyNumberFormat="1" applyFont="1" applyFill="1" applyBorder="1" applyProtection="1">
      <protection hidden="1"/>
    </xf>
    <xf numFmtId="3" fontId="6" fillId="0" borderId="26" xfId="0" applyNumberFormat="1" applyFont="1" applyBorder="1" applyProtection="1">
      <protection hidden="1"/>
    </xf>
    <xf numFmtId="3" fontId="5" fillId="20" borderId="35" xfId="0" applyNumberFormat="1" applyFont="1" applyFill="1" applyBorder="1" applyProtection="1">
      <protection hidden="1"/>
    </xf>
    <xf numFmtId="3" fontId="5" fillId="20" borderId="0" xfId="0" applyNumberFormat="1" applyFont="1" applyFill="1" applyBorder="1" applyProtection="1">
      <protection hidden="1"/>
    </xf>
    <xf numFmtId="3" fontId="6" fillId="0" borderId="2" xfId="0" applyNumberFormat="1" applyFont="1" applyBorder="1" applyProtection="1">
      <protection hidden="1"/>
    </xf>
    <xf numFmtId="3" fontId="5" fillId="20" borderId="36" xfId="0" applyNumberFormat="1" applyFont="1" applyFill="1" applyBorder="1" applyProtection="1">
      <protection hidden="1"/>
    </xf>
    <xf numFmtId="3" fontId="5" fillId="20" borderId="37" xfId="0" applyNumberFormat="1" applyFont="1" applyFill="1" applyBorder="1" applyProtection="1">
      <protection hidden="1"/>
    </xf>
    <xf numFmtId="3" fontId="6" fillId="0" borderId="32" xfId="0" applyNumberFormat="1" applyFont="1" applyBorder="1" applyProtection="1">
      <protection hidden="1"/>
    </xf>
    <xf numFmtId="3" fontId="5" fillId="20" borderId="38" xfId="0" applyNumberFormat="1" applyFont="1" applyFill="1" applyBorder="1" applyProtection="1">
      <protection hidden="1"/>
    </xf>
    <xf numFmtId="3" fontId="5" fillId="20" borderId="12" xfId="0" applyNumberFormat="1" applyFont="1" applyFill="1" applyBorder="1" applyProtection="1">
      <protection hidden="1"/>
    </xf>
    <xf numFmtId="3" fontId="6" fillId="0" borderId="13" xfId="0" applyNumberFormat="1" applyFont="1" applyBorder="1" applyProtection="1">
      <protection hidden="1"/>
    </xf>
    <xf numFmtId="0" fontId="1" fillId="9" borderId="0" xfId="0" applyFont="1" applyFill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9" fontId="5" fillId="21" borderId="0" xfId="3" applyFont="1" applyFill="1" applyProtection="1">
      <protection hidden="1"/>
    </xf>
    <xf numFmtId="9" fontId="0" fillId="21" borderId="0" xfId="3" applyFont="1" applyFill="1" applyProtection="1">
      <protection hidden="1"/>
    </xf>
    <xf numFmtId="0" fontId="7" fillId="20" borderId="1" xfId="0" applyFont="1" applyFill="1" applyBorder="1" applyAlignment="1" applyProtection="1">
      <alignment wrapText="1"/>
      <protection hidden="1"/>
    </xf>
    <xf numFmtId="9" fontId="5" fillId="20" borderId="26" xfId="3" applyFont="1" applyFill="1" applyBorder="1" applyProtection="1">
      <protection hidden="1"/>
    </xf>
    <xf numFmtId="9" fontId="5" fillId="20" borderId="2" xfId="3" applyFont="1" applyFill="1" applyBorder="1" applyProtection="1">
      <protection hidden="1"/>
    </xf>
    <xf numFmtId="9" fontId="5" fillId="20" borderId="13" xfId="3" applyFont="1" applyFill="1" applyBorder="1" applyProtection="1">
      <protection hidden="1"/>
    </xf>
    <xf numFmtId="9" fontId="5" fillId="20" borderId="17" xfId="3" applyFont="1" applyFill="1" applyBorder="1" applyProtection="1">
      <protection hidden="1"/>
    </xf>
    <xf numFmtId="3" fontId="5" fillId="20" borderId="2" xfId="0" applyNumberFormat="1" applyFont="1" applyFill="1" applyBorder="1" applyProtection="1">
      <protection hidden="1"/>
    </xf>
    <xf numFmtId="3" fontId="5" fillId="20" borderId="13" xfId="0" applyNumberFormat="1" applyFont="1" applyFill="1" applyBorder="1" applyProtection="1">
      <protection hidden="1"/>
    </xf>
    <xf numFmtId="3" fontId="5" fillId="20" borderId="32" xfId="0" applyNumberFormat="1" applyFont="1" applyFill="1" applyBorder="1" applyProtection="1">
      <protection hidden="1"/>
    </xf>
    <xf numFmtId="0" fontId="5" fillId="20" borderId="33" xfId="0" applyFont="1" applyFill="1" applyBorder="1" applyAlignment="1" applyProtection="1">
      <alignment horizontal="center" wrapText="1"/>
      <protection hidden="1"/>
    </xf>
    <xf numFmtId="0" fontId="6" fillId="20" borderId="1" xfId="0" applyFont="1" applyFill="1" applyBorder="1" applyAlignment="1" applyProtection="1">
      <alignment horizontal="center" wrapText="1"/>
      <protection hidden="1"/>
    </xf>
    <xf numFmtId="0" fontId="5" fillId="20" borderId="26" xfId="0" applyFont="1" applyFill="1" applyBorder="1" applyProtection="1">
      <protection hidden="1"/>
    </xf>
    <xf numFmtId="0" fontId="5" fillId="20" borderId="2" xfId="0" applyFont="1" applyFill="1" applyBorder="1" applyProtection="1">
      <protection hidden="1"/>
    </xf>
    <xf numFmtId="0" fontId="5" fillId="20" borderId="13" xfId="0" applyFont="1" applyFill="1" applyBorder="1" applyProtection="1">
      <protection hidden="1"/>
    </xf>
    <xf numFmtId="0" fontId="5" fillId="20" borderId="17" xfId="0" applyFont="1" applyFill="1" applyBorder="1" applyProtection="1">
      <protection hidden="1"/>
    </xf>
    <xf numFmtId="14" fontId="5" fillId="0" borderId="11" xfId="0" applyNumberFormat="1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Fill="1" applyBorder="1" applyAlignment="1" applyProtection="1">
      <alignment horizontal="center" vertical="center"/>
      <protection hidden="1"/>
    </xf>
    <xf numFmtId="0" fontId="5" fillId="20" borderId="1" xfId="0" applyFont="1" applyFill="1" applyBorder="1" applyAlignment="1" applyProtection="1">
      <alignment horizontal="center" wrapText="1"/>
      <protection hidden="1"/>
    </xf>
    <xf numFmtId="9" fontId="5" fillId="17" borderId="0" xfId="3" applyFont="1" applyFill="1" applyProtection="1">
      <protection hidden="1"/>
    </xf>
    <xf numFmtId="9" fontId="0" fillId="17" borderId="0" xfId="3" applyFont="1" applyFill="1" applyProtection="1">
      <protection hidden="1"/>
    </xf>
    <xf numFmtId="0" fontId="11" fillId="10" borderId="0" xfId="0" applyFont="1" applyFill="1"/>
    <xf numFmtId="0" fontId="6" fillId="10" borderId="0" xfId="0" applyFont="1" applyFill="1" applyBorder="1"/>
    <xf numFmtId="0" fontId="5" fillId="0" borderId="10" xfId="0" applyFont="1" applyFill="1" applyBorder="1"/>
    <xf numFmtId="0" fontId="11" fillId="10" borderId="6" xfId="0" applyFont="1" applyFill="1" applyBorder="1"/>
    <xf numFmtId="0" fontId="11" fillId="10" borderId="19" xfId="0" applyFont="1" applyFill="1" applyBorder="1"/>
    <xf numFmtId="0" fontId="11" fillId="17" borderId="5" xfId="0" applyFont="1" applyFill="1" applyBorder="1"/>
    <xf numFmtId="0" fontId="11" fillId="17" borderId="6" xfId="0" applyFont="1" applyFill="1" applyBorder="1"/>
    <xf numFmtId="0" fontId="11" fillId="22" borderId="5" xfId="0" applyFont="1" applyFill="1" applyBorder="1"/>
    <xf numFmtId="0" fontId="11" fillId="22" borderId="6" xfId="0" applyFont="1" applyFill="1" applyBorder="1"/>
    <xf numFmtId="0" fontId="11" fillId="21" borderId="5" xfId="0" applyFont="1" applyFill="1" applyBorder="1"/>
    <xf numFmtId="0" fontId="11" fillId="21" borderId="6" xfId="0" applyFont="1" applyFill="1" applyBorder="1"/>
    <xf numFmtId="0" fontId="5" fillId="10" borderId="9" xfId="0" applyFont="1" applyFill="1" applyBorder="1"/>
    <xf numFmtId="0" fontId="5" fillId="10" borderId="19" xfId="0" applyFont="1" applyFill="1" applyBorder="1"/>
    <xf numFmtId="0" fontId="5" fillId="10" borderId="7" xfId="0" applyFont="1" applyFill="1" applyBorder="1"/>
    <xf numFmtId="17" fontId="5" fillId="19" borderId="5" xfId="0" applyNumberFormat="1" applyFont="1" applyFill="1" applyBorder="1"/>
    <xf numFmtId="0" fontId="5" fillId="19" borderId="6" xfId="0" applyFont="1" applyFill="1" applyBorder="1"/>
    <xf numFmtId="17" fontId="5" fillId="17" borderId="5" xfId="0" applyNumberFormat="1" applyFont="1" applyFill="1" applyBorder="1"/>
    <xf numFmtId="0" fontId="5" fillId="17" borderId="6" xfId="0" applyFont="1" applyFill="1" applyBorder="1"/>
    <xf numFmtId="17" fontId="5" fillId="15" borderId="5" xfId="0" applyNumberFormat="1" applyFont="1" applyFill="1" applyBorder="1"/>
    <xf numFmtId="0" fontId="5" fillId="15" borderId="6" xfId="0" applyFont="1" applyFill="1" applyBorder="1"/>
    <xf numFmtId="17" fontId="5" fillId="13" borderId="5" xfId="0" applyNumberFormat="1" applyFont="1" applyFill="1" applyBorder="1"/>
    <xf numFmtId="0" fontId="5" fillId="13" borderId="6" xfId="0" applyFont="1" applyFill="1" applyBorder="1"/>
    <xf numFmtId="17" fontId="5" fillId="14" borderId="16" xfId="0" applyNumberFormat="1" applyFont="1" applyFill="1" applyBorder="1"/>
    <xf numFmtId="0" fontId="5" fillId="14" borderId="19" xfId="0" applyFont="1" applyFill="1" applyBorder="1"/>
    <xf numFmtId="0" fontId="5" fillId="26" borderId="0" xfId="0" applyFont="1" applyFill="1" applyProtection="1">
      <protection hidden="1"/>
    </xf>
    <xf numFmtId="9" fontId="5" fillId="26" borderId="0" xfId="3" applyFont="1" applyFill="1" applyProtection="1">
      <protection hidden="1"/>
    </xf>
    <xf numFmtId="0" fontId="0" fillId="26" borderId="0" xfId="0" applyFill="1" applyProtection="1">
      <protection hidden="1"/>
    </xf>
    <xf numFmtId="0" fontId="6" fillId="26" borderId="0" xfId="0" applyFont="1" applyFill="1" applyProtection="1">
      <protection hidden="1"/>
    </xf>
    <xf numFmtId="0" fontId="5" fillId="26" borderId="10" xfId="0" applyFont="1" applyFill="1" applyBorder="1" applyProtection="1">
      <protection hidden="1"/>
    </xf>
    <xf numFmtId="9" fontId="0" fillId="26" borderId="0" xfId="3" applyFont="1" applyFill="1" applyProtection="1">
      <protection hidden="1"/>
    </xf>
    <xf numFmtId="0" fontId="11" fillId="26" borderId="5" xfId="0" applyFont="1" applyFill="1" applyBorder="1"/>
    <xf numFmtId="0" fontId="11" fillId="26" borderId="6" xfId="0" applyFont="1" applyFill="1" applyBorder="1"/>
    <xf numFmtId="14" fontId="0" fillId="0" borderId="0" xfId="0" applyNumberFormat="1" applyFill="1" applyBorder="1"/>
    <xf numFmtId="0" fontId="5" fillId="27" borderId="0" xfId="0" applyFont="1" applyFill="1" applyProtection="1">
      <protection hidden="1"/>
    </xf>
    <xf numFmtId="9" fontId="5" fillId="27" borderId="0" xfId="3" applyFont="1" applyFill="1" applyProtection="1">
      <protection hidden="1"/>
    </xf>
    <xf numFmtId="0" fontId="0" fillId="27" borderId="0" xfId="0" applyFill="1" applyProtection="1">
      <protection hidden="1"/>
    </xf>
    <xf numFmtId="0" fontId="6" fillId="27" borderId="0" xfId="0" applyFont="1" applyFill="1" applyProtection="1">
      <protection hidden="1"/>
    </xf>
    <xf numFmtId="0" fontId="5" fillId="27" borderId="10" xfId="0" applyFont="1" applyFill="1" applyBorder="1" applyProtection="1">
      <protection hidden="1"/>
    </xf>
    <xf numFmtId="9" fontId="0" fillId="27" borderId="0" xfId="3" applyFont="1" applyFill="1" applyProtection="1">
      <protection hidden="1"/>
    </xf>
    <xf numFmtId="0" fontId="11" fillId="27" borderId="5" xfId="0" applyFont="1" applyFill="1" applyBorder="1"/>
    <xf numFmtId="0" fontId="11" fillId="27" borderId="6" xfId="0" applyFont="1" applyFill="1" applyBorder="1"/>
    <xf numFmtId="14" fontId="1" fillId="0" borderId="1" xfId="0" applyNumberFormat="1" applyFont="1" applyBorder="1"/>
    <xf numFmtId="14" fontId="1" fillId="0" borderId="1" xfId="0" applyNumberFormat="1" applyFont="1" applyFill="1" applyBorder="1"/>
    <xf numFmtId="2" fontId="0" fillId="0" borderId="1" xfId="0" applyNumberFormat="1" applyFont="1" applyFill="1" applyBorder="1"/>
    <xf numFmtId="0" fontId="5" fillId="16" borderId="0" xfId="0" applyFont="1" applyFill="1" applyProtection="1">
      <protection hidden="1"/>
    </xf>
    <xf numFmtId="9" fontId="5" fillId="16" borderId="0" xfId="3" applyFont="1" applyFill="1" applyProtection="1">
      <protection hidden="1"/>
    </xf>
    <xf numFmtId="0" fontId="6" fillId="16" borderId="0" xfId="0" applyFont="1" applyFill="1" applyProtection="1">
      <protection hidden="1"/>
    </xf>
    <xf numFmtId="0" fontId="5" fillId="16" borderId="10" xfId="0" applyFont="1" applyFill="1" applyBorder="1" applyProtection="1">
      <protection hidden="1"/>
    </xf>
    <xf numFmtId="9" fontId="0" fillId="16" borderId="0" xfId="3" applyFont="1" applyFill="1" applyProtection="1">
      <protection hidden="1"/>
    </xf>
    <xf numFmtId="0" fontId="5" fillId="16" borderId="5" xfId="0" applyFont="1" applyFill="1" applyBorder="1"/>
    <xf numFmtId="0" fontId="5" fillId="16" borderId="6" xfId="0" applyFont="1" applyFill="1" applyBorder="1"/>
    <xf numFmtId="9" fontId="0" fillId="13" borderId="0" xfId="3" applyFont="1" applyFill="1" applyProtection="1">
      <protection hidden="1"/>
    </xf>
    <xf numFmtId="9" fontId="5" fillId="13" borderId="0" xfId="3" applyFont="1" applyFill="1" applyProtection="1">
      <protection hidden="1"/>
    </xf>
    <xf numFmtId="0" fontId="5" fillId="13" borderId="5" xfId="0" applyFont="1" applyFill="1" applyBorder="1"/>
    <xf numFmtId="0" fontId="0" fillId="28" borderId="0" xfId="0" applyFill="1" applyProtection="1">
      <protection hidden="1"/>
    </xf>
    <xf numFmtId="9" fontId="0" fillId="28" borderId="0" xfId="3" applyFont="1" applyFill="1" applyProtection="1">
      <protection hidden="1"/>
    </xf>
    <xf numFmtId="0" fontId="5" fillId="28" borderId="0" xfId="0" applyFont="1" applyFill="1" applyProtection="1">
      <protection hidden="1"/>
    </xf>
    <xf numFmtId="9" fontId="5" fillId="28" borderId="0" xfId="3" applyFont="1" applyFill="1" applyProtection="1">
      <protection hidden="1"/>
    </xf>
    <xf numFmtId="0" fontId="6" fillId="28" borderId="0" xfId="0" applyFont="1" applyFill="1" applyProtection="1">
      <protection hidden="1"/>
    </xf>
    <xf numFmtId="0" fontId="5" fillId="28" borderId="10" xfId="0" applyFont="1" applyFill="1" applyBorder="1" applyProtection="1">
      <protection hidden="1"/>
    </xf>
    <xf numFmtId="0" fontId="5" fillId="28" borderId="5" xfId="0" applyFont="1" applyFill="1" applyBorder="1"/>
    <xf numFmtId="0" fontId="5" fillId="28" borderId="6" xfId="0" applyFont="1" applyFill="1" applyBorder="1"/>
    <xf numFmtId="14" fontId="5" fillId="0" borderId="24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0" fontId="5" fillId="0" borderId="24" xfId="0" applyFont="1" applyFill="1" applyBorder="1" applyAlignment="1" applyProtection="1">
      <alignment horizontal="center" vertical="center"/>
      <protection hidden="1"/>
    </xf>
    <xf numFmtId="0" fontId="6" fillId="3" borderId="39" xfId="0" applyFont="1" applyFill="1" applyBorder="1" applyAlignment="1" applyProtection="1">
      <alignment horizontal="center" wrapText="1"/>
      <protection hidden="1"/>
    </xf>
    <xf numFmtId="14" fontId="5" fillId="0" borderId="40" xfId="0" applyNumberFormat="1" applyFont="1" applyFill="1" applyBorder="1" applyAlignment="1" applyProtection="1">
      <alignment horizontal="center" vertical="center"/>
      <protection hidden="1"/>
    </xf>
    <xf numFmtId="3" fontId="6" fillId="0" borderId="27" xfId="0" applyNumberFormat="1" applyFont="1" applyBorder="1" applyProtection="1">
      <protection hidden="1"/>
    </xf>
    <xf numFmtId="0" fontId="5" fillId="0" borderId="5" xfId="0" applyFont="1" applyFill="1" applyBorder="1" applyAlignment="1" applyProtection="1">
      <alignment horizontal="center" vertical="center"/>
      <protection hidden="1"/>
    </xf>
    <xf numFmtId="3" fontId="6" fillId="0" borderId="28" xfId="0" applyNumberFormat="1" applyFont="1" applyBorder="1" applyProtection="1">
      <protection hidden="1"/>
    </xf>
    <xf numFmtId="0" fontId="5" fillId="0" borderId="11" xfId="0" applyFont="1" applyFill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Protection="1">
      <protection hidden="1"/>
    </xf>
    <xf numFmtId="3" fontId="6" fillId="0" borderId="41" xfId="0" applyNumberFormat="1" applyFont="1" applyBorder="1" applyProtection="1">
      <protection hidden="1"/>
    </xf>
  </cellXfs>
  <cellStyles count="4">
    <cellStyle name="Comma" xfId="2" builtinId="3"/>
    <cellStyle name="Hyperlink" xfId="1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6</xdr:col>
      <xdr:colOff>508000</xdr:colOff>
      <xdr:row>69</xdr:row>
      <xdr:rowOff>101600</xdr:rowOff>
    </xdr:to>
    <xdr:pic>
      <xdr:nvPicPr>
        <xdr:cNvPr id="2" name="Picture 1" descr="Screen Shot 2016-12-19 at 4.44.55 PM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461000" cy="8255000"/>
        </a:xfrm>
        <a:prstGeom prst="rect">
          <a:avLst/>
        </a:prstGeom>
      </xdr:spPr>
    </xdr:pic>
    <xdr:clientData/>
  </xdr:twoCellAnchor>
  <xdr:twoCellAnchor editAs="oneCell">
    <xdr:from>
      <xdr:col>7</xdr:col>
      <xdr:colOff>431800</xdr:colOff>
      <xdr:row>2</xdr:row>
      <xdr:rowOff>50800</xdr:rowOff>
    </xdr:from>
    <xdr:to>
      <xdr:col>8</xdr:col>
      <xdr:colOff>1890954</xdr:colOff>
      <xdr:row>8</xdr:row>
      <xdr:rowOff>114300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4800" y="444500"/>
          <a:ext cx="30085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68"/>
  <sheetViews>
    <sheetView tabSelected="1" workbookViewId="0">
      <selection activeCell="H21" sqref="H21"/>
    </sheetView>
  </sheetViews>
  <sheetFormatPr baseColWidth="10" defaultRowHeight="14" x14ac:dyDescent="0.15"/>
  <cols>
    <col min="1" max="6" width="10.83203125" style="216"/>
    <col min="7" max="7" width="16.6640625" style="216" customWidth="1"/>
    <col min="8" max="8" width="20.33203125" style="216" customWidth="1"/>
    <col min="9" max="9" width="29.33203125" style="216" customWidth="1"/>
    <col min="10" max="12" width="10.83203125" style="216"/>
    <col min="13" max="13" width="12.83203125" style="216" customWidth="1"/>
    <col min="14" max="16384" width="10.83203125" style="216"/>
  </cols>
  <sheetData>
    <row r="1" spans="1:20" x14ac:dyDescent="0.15">
      <c r="A1" s="42" t="s">
        <v>159</v>
      </c>
      <c r="B1" s="43"/>
      <c r="C1" s="43"/>
      <c r="D1" s="43"/>
      <c r="E1" s="43"/>
      <c r="F1" s="43"/>
      <c r="G1" s="43"/>
      <c r="H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1:20" ht="15" thickBot="1" x14ac:dyDescent="0.2">
      <c r="A2" s="44" t="s">
        <v>52</v>
      </c>
      <c r="B2" s="44"/>
      <c r="C2" s="44"/>
      <c r="D2" s="43"/>
      <c r="E2" s="43"/>
      <c r="F2" s="43"/>
      <c r="G2" s="43"/>
      <c r="H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1:20" x14ac:dyDescent="0.15">
      <c r="A3" s="44" t="s">
        <v>97</v>
      </c>
      <c r="B3" s="44"/>
      <c r="C3" s="44"/>
      <c r="D3" s="43"/>
      <c r="E3" s="43"/>
      <c r="F3" s="43"/>
      <c r="G3" s="43"/>
      <c r="H3" s="43"/>
      <c r="J3" s="47" t="s">
        <v>99</v>
      </c>
      <c r="K3" s="30"/>
      <c r="L3" s="30"/>
      <c r="M3" s="30"/>
      <c r="N3" s="30"/>
      <c r="O3" s="30"/>
      <c r="P3" s="30"/>
      <c r="Q3" s="30"/>
      <c r="R3" s="30"/>
      <c r="S3" s="30"/>
      <c r="T3" s="227"/>
    </row>
    <row r="4" spans="1:20" x14ac:dyDescent="0.15">
      <c r="A4" s="43"/>
      <c r="B4" s="43"/>
      <c r="C4" s="43"/>
      <c r="D4" s="43"/>
      <c r="E4" s="43"/>
      <c r="F4" s="43"/>
      <c r="G4" s="43"/>
      <c r="H4" s="43"/>
      <c r="J4" s="31" t="s">
        <v>100</v>
      </c>
      <c r="K4" s="32"/>
      <c r="L4" s="32"/>
      <c r="M4" s="32"/>
      <c r="N4" s="32"/>
      <c r="O4" s="32"/>
      <c r="P4" s="32"/>
      <c r="Q4" s="32"/>
      <c r="R4" s="32"/>
      <c r="S4" s="32"/>
      <c r="T4" s="33"/>
    </row>
    <row r="5" spans="1:20" x14ac:dyDescent="0.15">
      <c r="A5" s="45" t="s">
        <v>53</v>
      </c>
      <c r="B5" s="43"/>
      <c r="C5" s="43"/>
      <c r="D5" s="43"/>
      <c r="E5" s="43"/>
      <c r="F5" s="43"/>
      <c r="G5" s="43"/>
      <c r="H5" s="43"/>
      <c r="J5" s="31" t="s">
        <v>101</v>
      </c>
      <c r="K5" s="32"/>
      <c r="L5" s="32"/>
      <c r="M5" s="32"/>
      <c r="N5" s="32"/>
      <c r="O5" s="32"/>
      <c r="P5" s="32"/>
      <c r="Q5" s="32"/>
      <c r="R5" s="32"/>
      <c r="S5" s="32"/>
      <c r="T5" s="33"/>
    </row>
    <row r="6" spans="1:20" x14ac:dyDescent="0.15">
      <c r="A6" s="43" t="s">
        <v>54</v>
      </c>
      <c r="B6" s="43"/>
      <c r="C6" s="43"/>
      <c r="D6" s="43"/>
      <c r="E6" s="43"/>
      <c r="F6" s="43"/>
      <c r="G6" s="43"/>
      <c r="H6" s="43"/>
      <c r="J6" s="31" t="s">
        <v>102</v>
      </c>
      <c r="K6" s="32"/>
      <c r="L6" s="32"/>
      <c r="M6" s="32"/>
      <c r="N6" s="32"/>
      <c r="O6" s="32"/>
      <c r="P6" s="32"/>
      <c r="Q6" s="32"/>
      <c r="R6" s="32"/>
      <c r="S6" s="32"/>
      <c r="T6" s="33"/>
    </row>
    <row r="7" spans="1:20" x14ac:dyDescent="0.15">
      <c r="A7" s="43" t="s">
        <v>98</v>
      </c>
      <c r="B7" s="43"/>
      <c r="C7" s="43"/>
      <c r="D7" s="43"/>
      <c r="E7" s="43"/>
      <c r="F7" s="43"/>
      <c r="G7" s="43"/>
      <c r="H7" s="43"/>
      <c r="J7" s="31" t="s">
        <v>103</v>
      </c>
      <c r="K7" s="32"/>
      <c r="L7" s="32"/>
      <c r="M7" s="32"/>
      <c r="N7" s="32"/>
      <c r="O7" s="32"/>
      <c r="P7" s="32"/>
      <c r="Q7" s="32"/>
      <c r="R7" s="32"/>
      <c r="S7" s="32"/>
      <c r="T7" s="33"/>
    </row>
    <row r="8" spans="1:20" x14ac:dyDescent="0.15">
      <c r="A8" s="43"/>
      <c r="B8" s="43"/>
      <c r="C8" s="43"/>
      <c r="D8" s="43"/>
      <c r="E8" s="43"/>
      <c r="F8" s="43"/>
      <c r="G8" s="43"/>
      <c r="H8" s="217"/>
      <c r="J8" s="31" t="s">
        <v>104</v>
      </c>
      <c r="K8" s="32"/>
      <c r="L8" s="32"/>
      <c r="M8" s="32"/>
      <c r="N8" s="32"/>
      <c r="O8" s="32"/>
      <c r="P8" s="32"/>
      <c r="Q8" s="32"/>
      <c r="R8" s="32"/>
      <c r="S8" s="32"/>
      <c r="T8" s="33"/>
    </row>
    <row r="9" spans="1:20" x14ac:dyDescent="0.15">
      <c r="A9" s="46"/>
      <c r="B9" s="43"/>
      <c r="C9" s="43"/>
      <c r="D9" s="43"/>
      <c r="E9" s="43"/>
      <c r="F9" s="43"/>
      <c r="G9" s="43"/>
      <c r="H9" s="43"/>
      <c r="J9" s="31" t="s">
        <v>86</v>
      </c>
      <c r="K9" s="32"/>
      <c r="L9" s="32"/>
      <c r="M9" s="32"/>
      <c r="N9" s="32"/>
      <c r="O9" s="32"/>
      <c r="P9" s="32"/>
      <c r="Q9" s="32"/>
      <c r="R9" s="32"/>
      <c r="S9" s="32"/>
      <c r="T9" s="33"/>
    </row>
    <row r="10" spans="1:20" ht="15" thickBot="1" x14ac:dyDescent="0.2">
      <c r="A10" s="45" t="s">
        <v>55</v>
      </c>
      <c r="B10" s="43"/>
      <c r="C10" s="43"/>
      <c r="D10" s="43"/>
      <c r="E10" s="43"/>
      <c r="F10" s="43"/>
      <c r="G10" s="43"/>
      <c r="H10" s="43"/>
      <c r="J10" s="35" t="s">
        <v>87</v>
      </c>
      <c r="K10" s="36"/>
      <c r="L10" s="36"/>
      <c r="M10" s="36"/>
      <c r="N10" s="218"/>
      <c r="O10" s="218"/>
      <c r="P10" s="218"/>
      <c r="Q10" s="36"/>
      <c r="R10" s="36"/>
      <c r="S10" s="36"/>
      <c r="T10" s="228"/>
    </row>
    <row r="11" spans="1:20" x14ac:dyDescent="0.15">
      <c r="A11" s="43" t="s">
        <v>126</v>
      </c>
      <c r="B11" s="43"/>
      <c r="C11" s="43"/>
      <c r="D11" s="43"/>
      <c r="E11" s="43"/>
      <c r="F11" s="43"/>
      <c r="G11" s="43"/>
      <c r="H11" s="43"/>
      <c r="J11" s="32"/>
      <c r="K11" s="32"/>
      <c r="L11" s="32"/>
      <c r="M11" s="32"/>
      <c r="N11" s="32"/>
      <c r="O11" s="32"/>
      <c r="P11" s="32"/>
      <c r="Q11" s="32"/>
      <c r="R11" s="32"/>
      <c r="S11" s="43"/>
      <c r="T11" s="43"/>
    </row>
    <row r="12" spans="1:20" x14ac:dyDescent="0.15">
      <c r="A12" s="216" t="s">
        <v>173</v>
      </c>
      <c r="B12" s="43"/>
      <c r="C12" s="43"/>
      <c r="D12" s="43"/>
      <c r="E12" s="43"/>
      <c r="F12" s="43"/>
      <c r="G12" s="43"/>
      <c r="H12" s="43"/>
      <c r="J12" s="32"/>
      <c r="K12" s="32"/>
      <c r="L12" s="32"/>
      <c r="M12" s="32"/>
      <c r="N12" s="32"/>
      <c r="O12" s="32"/>
      <c r="P12" s="32"/>
      <c r="Q12" s="32"/>
      <c r="R12" s="32"/>
      <c r="S12" s="43"/>
      <c r="T12" s="43"/>
    </row>
    <row r="13" spans="1:20" x14ac:dyDescent="0.15">
      <c r="A13" s="43" t="s">
        <v>94</v>
      </c>
      <c r="B13" s="43"/>
      <c r="C13" s="43"/>
      <c r="D13" s="43"/>
      <c r="E13" s="43"/>
      <c r="F13" s="43"/>
      <c r="G13" s="43"/>
      <c r="H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</row>
    <row r="14" spans="1:20" ht="15" thickBot="1" x14ac:dyDescent="0.2">
      <c r="A14" s="43"/>
      <c r="B14" s="43"/>
      <c r="C14" s="43"/>
      <c r="D14" s="43"/>
      <c r="E14" s="43"/>
      <c r="F14" s="43"/>
      <c r="G14" s="43"/>
      <c r="H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</row>
    <row r="15" spans="1:20" x14ac:dyDescent="0.15">
      <c r="A15" s="43" t="s">
        <v>156</v>
      </c>
      <c r="B15" s="43"/>
      <c r="C15" s="43"/>
      <c r="D15" s="43"/>
      <c r="E15" s="43"/>
      <c r="F15" s="43"/>
      <c r="G15" s="43"/>
      <c r="H15" s="43"/>
      <c r="J15" s="57" t="s">
        <v>93</v>
      </c>
      <c r="K15" s="58"/>
      <c r="L15" s="43"/>
      <c r="M15" s="48" t="s">
        <v>90</v>
      </c>
      <c r="N15" s="49"/>
      <c r="O15" s="49"/>
      <c r="P15" s="50"/>
      <c r="Q15" s="43"/>
      <c r="R15" s="43"/>
      <c r="S15" s="43"/>
      <c r="T15" s="43"/>
    </row>
    <row r="16" spans="1:20" x14ac:dyDescent="0.15">
      <c r="A16" s="43" t="s">
        <v>95</v>
      </c>
      <c r="B16" s="43"/>
      <c r="C16" s="43"/>
      <c r="D16" s="43"/>
      <c r="E16" s="60"/>
      <c r="F16" s="43"/>
      <c r="G16" s="43"/>
      <c r="H16" s="43"/>
      <c r="J16" s="51" t="s">
        <v>88</v>
      </c>
      <c r="K16" s="33"/>
      <c r="L16" s="43"/>
      <c r="M16" s="51" t="s">
        <v>91</v>
      </c>
      <c r="N16" s="52"/>
      <c r="O16" s="52"/>
      <c r="P16" s="53"/>
      <c r="Q16" s="43"/>
      <c r="R16" s="43"/>
      <c r="S16" s="43"/>
      <c r="T16" s="43"/>
    </row>
    <row r="17" spans="1:20" x14ac:dyDescent="0.15">
      <c r="A17" s="43"/>
      <c r="B17" s="43"/>
      <c r="C17" s="43"/>
      <c r="D17" s="43"/>
      <c r="E17" s="43"/>
      <c r="F17" s="43"/>
      <c r="G17" s="43"/>
      <c r="H17" s="43"/>
      <c r="J17" s="62" t="s">
        <v>115</v>
      </c>
      <c r="K17" s="219"/>
      <c r="L17" s="43"/>
      <c r="M17" s="51" t="s">
        <v>92</v>
      </c>
      <c r="N17" s="52"/>
      <c r="O17" s="52"/>
      <c r="P17" s="53"/>
      <c r="Q17" s="43"/>
      <c r="R17" s="43"/>
      <c r="S17" s="43"/>
      <c r="T17" s="43"/>
    </row>
    <row r="18" spans="1:20" ht="15" thickBot="1" x14ac:dyDescent="0.2">
      <c r="A18" s="43" t="s">
        <v>96</v>
      </c>
      <c r="B18" s="43"/>
      <c r="C18" s="43"/>
      <c r="D18" s="43"/>
      <c r="E18" s="43"/>
      <c r="F18" s="43"/>
      <c r="G18" s="43"/>
      <c r="H18" s="43"/>
      <c r="J18" s="63" t="s">
        <v>122</v>
      </c>
      <c r="K18" s="220"/>
      <c r="L18" s="43"/>
      <c r="M18" s="54" t="s">
        <v>125</v>
      </c>
      <c r="N18" s="55"/>
      <c r="O18" s="55"/>
      <c r="P18" s="56"/>
      <c r="Q18" s="43"/>
      <c r="R18" s="43"/>
      <c r="S18" s="43"/>
      <c r="T18" s="43"/>
    </row>
    <row r="19" spans="1:20" x14ac:dyDescent="0.15">
      <c r="A19" s="43"/>
      <c r="H19" s="43"/>
      <c r="L19" s="43"/>
      <c r="O19" s="43"/>
      <c r="P19" s="43"/>
      <c r="Q19" s="43"/>
      <c r="R19" s="43"/>
      <c r="S19" s="43"/>
      <c r="T19" s="43"/>
    </row>
    <row r="20" spans="1:20" x14ac:dyDescent="0.15">
      <c r="J20" s="43"/>
      <c r="K20" s="43"/>
      <c r="L20" s="43"/>
      <c r="O20" s="43"/>
      <c r="P20" s="43"/>
      <c r="Q20" s="43"/>
      <c r="R20" s="43"/>
      <c r="S20" s="43"/>
      <c r="T20" s="43"/>
    </row>
    <row r="21" spans="1:20" ht="15" thickBot="1" x14ac:dyDescent="0.2"/>
    <row r="22" spans="1:20" x14ac:dyDescent="0.15">
      <c r="J22" s="229" t="s">
        <v>30</v>
      </c>
      <c r="K22" s="227"/>
    </row>
    <row r="23" spans="1:20" x14ac:dyDescent="0.15">
      <c r="J23" s="276" t="s">
        <v>114</v>
      </c>
      <c r="K23" s="277">
        <v>2022</v>
      </c>
    </row>
    <row r="24" spans="1:20" x14ac:dyDescent="0.15">
      <c r="J24" s="269" t="s">
        <v>31</v>
      </c>
      <c r="K24" s="237">
        <v>2022</v>
      </c>
    </row>
    <row r="25" spans="1:20" x14ac:dyDescent="0.15">
      <c r="J25" s="265" t="s">
        <v>114</v>
      </c>
      <c r="K25" s="266">
        <v>2021</v>
      </c>
    </row>
    <row r="26" spans="1:20" x14ac:dyDescent="0.15">
      <c r="J26" s="255" t="s">
        <v>31</v>
      </c>
      <c r="K26" s="256">
        <v>2021</v>
      </c>
    </row>
    <row r="27" spans="1:20" x14ac:dyDescent="0.15">
      <c r="J27" s="246" t="s">
        <v>114</v>
      </c>
      <c r="K27" s="247">
        <v>2020</v>
      </c>
    </row>
    <row r="28" spans="1:20" x14ac:dyDescent="0.15">
      <c r="J28" s="221" t="s">
        <v>31</v>
      </c>
      <c r="K28" s="222">
        <v>2020</v>
      </c>
    </row>
    <row r="29" spans="1:20" x14ac:dyDescent="0.15">
      <c r="J29" s="223" t="s">
        <v>114</v>
      </c>
      <c r="K29" s="224">
        <v>2019</v>
      </c>
    </row>
    <row r="30" spans="1:20" x14ac:dyDescent="0.15">
      <c r="J30" s="225" t="s">
        <v>31</v>
      </c>
      <c r="K30" s="226">
        <v>2019</v>
      </c>
    </row>
    <row r="31" spans="1:20" x14ac:dyDescent="0.15">
      <c r="J31" s="230" t="s">
        <v>114</v>
      </c>
      <c r="K31" s="231">
        <v>2018</v>
      </c>
    </row>
    <row r="32" spans="1:20" x14ac:dyDescent="0.15">
      <c r="J32" s="232" t="s">
        <v>31</v>
      </c>
      <c r="K32" s="233">
        <v>2018</v>
      </c>
    </row>
    <row r="33" spans="10:11" x14ac:dyDescent="0.15">
      <c r="J33" s="234" t="s">
        <v>114</v>
      </c>
      <c r="K33" s="235">
        <v>2017</v>
      </c>
    </row>
    <row r="34" spans="10:11" x14ac:dyDescent="0.15">
      <c r="J34" s="236" t="s">
        <v>31</v>
      </c>
      <c r="K34" s="237">
        <v>2017</v>
      </c>
    </row>
    <row r="35" spans="10:11" ht="15" thickBot="1" x14ac:dyDescent="0.2">
      <c r="J35" s="238" t="s">
        <v>31</v>
      </c>
      <c r="K35" s="239">
        <v>2016</v>
      </c>
    </row>
    <row r="68" spans="1:1" x14ac:dyDescent="0.15">
      <c r="A68" s="216" t="s">
        <v>89</v>
      </c>
    </row>
  </sheetData>
  <sheetProtection algorithmName="SHA-512" hashValue="4NM+e2fnzfjlMYBhg1Dpheba3TMsxfk0KxYRR9TScdyV+qTutGNhMJ3659AO2j9YUoki3+iuFQDlPQhW3cI0Vg==" saltValue="S/Dk+shiaP/r+dl3StXu6Q==" spinCount="100000" sheet="1" objects="1" scenarios="1"/>
  <phoneticPr fontId="4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61BCF-667A-264B-B75E-722A75DC5E0F}">
  <sheetPr codeName="Sheet4">
    <tabColor theme="0" tint="-0.34998626667073579"/>
  </sheetPr>
  <dimension ref="A1:BM622"/>
  <sheetViews>
    <sheetView workbookViewId="0">
      <selection activeCell="C5" sqref="C5"/>
    </sheetView>
  </sheetViews>
  <sheetFormatPr baseColWidth="10" defaultRowHeight="15" x14ac:dyDescent="0.2"/>
  <cols>
    <col min="1" max="1" width="14.83203125" style="93" customWidth="1"/>
    <col min="2" max="2" width="20.1640625" style="93" customWidth="1"/>
    <col min="3" max="3" width="15" style="93" customWidth="1"/>
    <col min="4" max="13" width="14.1640625" style="93" customWidth="1"/>
    <col min="14" max="15" width="14.1640625" style="93" hidden="1" customWidth="1"/>
    <col min="16" max="29" width="14.1640625" style="93" customWidth="1"/>
    <col min="30" max="65" width="12.5" style="93" customWidth="1"/>
    <col min="66" max="16384" width="10.83203125" style="93"/>
  </cols>
  <sheetData>
    <row r="1" spans="1:65" x14ac:dyDescent="0.2">
      <c r="A1" s="92" t="s">
        <v>21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</row>
    <row r="2" spans="1:65" x14ac:dyDescent="0.2">
      <c r="A2" s="94" t="s">
        <v>81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</row>
    <row r="3" spans="1:65" ht="16" thickBot="1" x14ac:dyDescent="0.25">
      <c r="A3" s="92"/>
      <c r="B3" s="95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</row>
    <row r="4" spans="1:65" x14ac:dyDescent="0.2">
      <c r="A4" s="68" t="s">
        <v>85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70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</row>
    <row r="5" spans="1:65" x14ac:dyDescent="0.2">
      <c r="A5" s="71" t="s">
        <v>157</v>
      </c>
      <c r="B5" s="72"/>
      <c r="C5" s="77">
        <v>100000</v>
      </c>
      <c r="D5" s="73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4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</row>
    <row r="6" spans="1:65" x14ac:dyDescent="0.2">
      <c r="A6" s="34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4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</row>
    <row r="7" spans="1:65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98" t="s">
        <v>82</v>
      </c>
      <c r="F7" s="98" t="s">
        <v>83</v>
      </c>
      <c r="G7" s="98" t="s">
        <v>4</v>
      </c>
      <c r="H7" s="98" t="s">
        <v>84</v>
      </c>
      <c r="I7" s="99" t="s">
        <v>5</v>
      </c>
      <c r="J7" s="100" t="s">
        <v>6</v>
      </c>
      <c r="K7" s="100" t="s">
        <v>7</v>
      </c>
      <c r="L7" s="100" t="s">
        <v>8</v>
      </c>
      <c r="M7" s="100" t="s">
        <v>35</v>
      </c>
      <c r="N7" s="101" t="s">
        <v>77</v>
      </c>
      <c r="O7" s="101" t="s">
        <v>78</v>
      </c>
      <c r="P7" s="101" t="s">
        <v>19</v>
      </c>
      <c r="Q7" s="101" t="s">
        <v>20</v>
      </c>
      <c r="R7" s="102" t="s">
        <v>42</v>
      </c>
      <c r="S7" s="103" t="s">
        <v>80</v>
      </c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</row>
    <row r="8" spans="1:65" ht="20" customHeight="1" x14ac:dyDescent="0.2">
      <c r="A8" s="281" t="str">
        <f>'WA Oct 2018'!D2</f>
        <v>South West</v>
      </c>
      <c r="B8" s="129" t="str">
        <f>'WA Oct 2018'!F2</f>
        <v>Alinta Energy</v>
      </c>
      <c r="C8" s="130" t="str">
        <f>'WA Oct 2018'!G2</f>
        <v>Business</v>
      </c>
      <c r="D8" s="123">
        <f>365*'WA Oct 2018'!H2/100</f>
        <v>132.8235</v>
      </c>
      <c r="E8" s="124">
        <f>IF($C$5*'WA Oct 2018'!AK2/'WA Oct 2018'!AI2&gt;='WA Oct 2018'!J2,('WA Oct 2018'!J2*'WA Oct 2018'!O2/100)*'WA Oct 2018'!AI2,($C$5*'WA Oct 2018'!AK2/'WA Oct 2018'!AI2*'WA Oct 2018'!O2/100)*'WA Oct 2018'!AI2)</f>
        <v>1720</v>
      </c>
      <c r="F8" s="123">
        <f>IF(($C$5*'WA Oct 2018'!AK2/'WA Oct 2018'!AI2&gt;'WA Oct 2018'!N2),($C$5*'WA Oct 2018'!AK2/'WA Oct 2018'!AI2-'WA Oct 2018'!N2)*'WA Oct 2018'!T2/100*'WA Oct 2018'!AI2,0)</f>
        <v>0</v>
      </c>
      <c r="G8" s="123">
        <f>IF($C$5*'WA Oct 2018'!AL2/'WA Oct 2018'!AJ2&gt;='WA Oct 2018'!J2,('WA Oct 2018'!J2*'WA Oct 2018'!U2/100)*'WA Oct 2018'!AJ2,($C$5*'WA Oct 2018'!AL2/'WA Oct 2018'!AJ2*'WA Oct 2018'!U2/100)*'WA Oct 2018'!AJ2)</f>
        <v>1720</v>
      </c>
      <c r="H8" s="123">
        <f>IF(($C$5*'WA Oct 2018'!AL2/'WA Oct 2018'!AJ2&gt;'WA Oct 2018'!N2),($C$5*'WA Oct 2018'!AL2/'WA Oct 2018'!AJ2-'WA Oct 2018'!N2)*'WA Oct 2018'!Z2/100*'WA Oct 2018'!AJ2,0)</f>
        <v>0</v>
      </c>
      <c r="I8" s="125">
        <f>SUM(D8:H8)</f>
        <v>3572.8235</v>
      </c>
      <c r="J8" s="126">
        <f>'WA Oct 2018'!AM2</f>
        <v>0</v>
      </c>
      <c r="K8" s="126">
        <f>'WA Oct 2018'!AN2</f>
        <v>0</v>
      </c>
      <c r="L8" s="126">
        <f>'WA Oct 2018'!AO2</f>
        <v>0</v>
      </c>
      <c r="M8" s="126">
        <f>'WA Oct 2018'!AP2</f>
        <v>0</v>
      </c>
      <c r="N8" s="125">
        <f>I8</f>
        <v>3572.8235</v>
      </c>
      <c r="O8" s="125">
        <f>N8</f>
        <v>3572.8235</v>
      </c>
      <c r="P8" s="125">
        <f t="shared" ref="P8:Q12" si="0">N8*1.1</f>
        <v>3930.1058500000004</v>
      </c>
      <c r="Q8" s="125">
        <f t="shared" si="0"/>
        <v>3930.1058500000004</v>
      </c>
      <c r="R8" s="141">
        <f>'WA Oct 2018'!AW2</f>
        <v>0</v>
      </c>
      <c r="S8" s="142" t="str">
        <f>'WA Oct 2018'!AX2</f>
        <v>n</v>
      </c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</row>
    <row r="9" spans="1:65" ht="20" customHeight="1" x14ac:dyDescent="0.2">
      <c r="A9" s="279"/>
      <c r="B9" s="129" t="str">
        <f>'WA Oct 2018'!F3</f>
        <v>AGL</v>
      </c>
      <c r="C9" s="130" t="str">
        <f>'WA Oct 2018'!G3</f>
        <v>Business Savers</v>
      </c>
      <c r="D9" s="131">
        <f>365*'WA Oct 2018'!H3/100</f>
        <v>130.08600000000001</v>
      </c>
      <c r="E9" s="132">
        <f>IF($C$5*'WA Oct 2018'!AK3/'WA Oct 2018'!AI3&gt;='WA Oct 2018'!J3,('WA Oct 2018'!J3*'WA Oct 2018'!O3/100)*'WA Oct 2018'!AI3,($C$5*'WA Oct 2018'!AK3/'WA Oct 2018'!AI3*'WA Oct 2018'!O3/100)*'WA Oct 2018'!AI3)</f>
        <v>1720</v>
      </c>
      <c r="F9" s="131">
        <f>IF(($C$5*'WA Oct 2018'!AK3/'WA Oct 2018'!AI3&gt;'WA Oct 2018'!N3),($C$5*'WA Oct 2018'!AK3/'WA Oct 2018'!AI3-'WA Oct 2018'!N3)*'WA Oct 2018'!T3/100*'WA Oct 2018'!AI3,0)</f>
        <v>0</v>
      </c>
      <c r="G9" s="131">
        <f>IF($C$5*'WA Oct 2018'!AL3/'WA Oct 2018'!AJ3&gt;='WA Oct 2018'!J3,('WA Oct 2018'!J3*'WA Oct 2018'!U3/100)*'WA Oct 2018'!AJ3,($C$5*'WA Oct 2018'!AL3/'WA Oct 2018'!AJ3*'WA Oct 2018'!U3/100)*'WA Oct 2018'!AJ3)</f>
        <v>1720</v>
      </c>
      <c r="H9" s="131">
        <f>IF(($C$5*'WA Oct 2018'!AL3/'WA Oct 2018'!AJ3&gt;'WA Oct 2018'!N3),($C$5*'WA Oct 2018'!AL3/'WA Oct 2018'!AJ3-'WA Oct 2018'!N3)*'WA Oct 2018'!Z3/100*'WA Oct 2018'!AJ3,0)</f>
        <v>0</v>
      </c>
      <c r="I9" s="133">
        <f>SUM(D9:H9)</f>
        <v>3570.0860000000002</v>
      </c>
      <c r="J9" s="134">
        <f>'WA Oct 2018'!AM3</f>
        <v>0</v>
      </c>
      <c r="K9" s="134">
        <f>'WA Oct 2018'!AN3</f>
        <v>37</v>
      </c>
      <c r="L9" s="134">
        <f>'WA Oct 2018'!AO3</f>
        <v>0</v>
      </c>
      <c r="M9" s="134">
        <f>'WA Oct 2018'!AP3</f>
        <v>0</v>
      </c>
      <c r="N9" s="133">
        <f>(I9)-(I9-D9)*K9/100</f>
        <v>2297.2860000000001</v>
      </c>
      <c r="O9" s="133">
        <f>N9</f>
        <v>2297.2860000000001</v>
      </c>
      <c r="P9" s="133">
        <f t="shared" si="0"/>
        <v>2527.0146000000004</v>
      </c>
      <c r="Q9" s="133">
        <f t="shared" si="0"/>
        <v>2527.0146000000004</v>
      </c>
      <c r="R9" s="143">
        <f>'WA Oct 2018'!AW3</f>
        <v>0</v>
      </c>
      <c r="S9" s="144" t="str">
        <f>'WA Oct 2018'!AX3</f>
        <v>n</v>
      </c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</row>
    <row r="10" spans="1:65" ht="20" customHeight="1" thickBot="1" x14ac:dyDescent="0.25">
      <c r="A10" s="280"/>
      <c r="B10" s="75" t="str">
        <f>'WA Oct 2018'!F4</f>
        <v>Origin</v>
      </c>
      <c r="C10" s="75" t="str">
        <f>'WA Oct 2018'!G4</f>
        <v>Business Saver</v>
      </c>
      <c r="D10" s="105">
        <f>365*'WA Oct 2018'!H4/100</f>
        <v>71.941500000000005</v>
      </c>
      <c r="E10" s="106">
        <f>IF($C$5*'WA Oct 2018'!AK4/'WA Oct 2018'!AI4&gt;='WA Oct 2018'!J4,('WA Oct 2018'!J4*'WA Oct 2018'!O4/100)*'WA Oct 2018'!AI4,($C$5*'WA Oct 2018'!AK4/'WA Oct 2018'!AI4*'WA Oct 2018'!O4/100)*'WA Oct 2018'!AI4)</f>
        <v>1890</v>
      </c>
      <c r="F10" s="105">
        <f>IF(($C$5*'WA Oct 2018'!AK4/'WA Oct 2018'!AI4&gt;'WA Oct 2018'!N4),($C$5*'WA Oct 2018'!AK4/'WA Oct 2018'!AI4-'WA Oct 2018'!N4)*'WA Oct 2018'!T4/100*'WA Oct 2018'!AI4,0)</f>
        <v>0</v>
      </c>
      <c r="G10" s="105">
        <f>IF($C$5*'WA Oct 2018'!AL4/'WA Oct 2018'!AJ4&gt;='WA Oct 2018'!J4,('WA Oct 2018'!J4*'WA Oct 2018'!U4/100)*'WA Oct 2018'!AJ4,($C$5*'WA Oct 2018'!AL4/'WA Oct 2018'!AJ4*'WA Oct 2018'!U4/100)*'WA Oct 2018'!AJ4)</f>
        <v>1890</v>
      </c>
      <c r="H10" s="105">
        <f>IF(($C$5*'WA Oct 2018'!AL4/'WA Oct 2018'!AJ4&gt;'WA Oct 2018'!N4),($C$5*'WA Oct 2018'!AL4/'WA Oct 2018'!AJ4-'WA Oct 2018'!N4)*'WA Oct 2018'!Z4/100*'WA Oct 2018'!AJ4,0)</f>
        <v>0</v>
      </c>
      <c r="I10" s="107">
        <f>SUM(D10:H10)</f>
        <v>3851.9414999999999</v>
      </c>
      <c r="J10" s="108">
        <f>'WA Oct 2018'!AM4</f>
        <v>0</v>
      </c>
      <c r="K10" s="108">
        <f>'WA Oct 2018'!AN4</f>
        <v>33</v>
      </c>
      <c r="L10" s="108">
        <f>'WA Oct 2018'!AO4</f>
        <v>0</v>
      </c>
      <c r="M10" s="108">
        <f>'WA Oct 2018'!AP4</f>
        <v>0</v>
      </c>
      <c r="N10" s="107">
        <f>(I10)-(I10-D10)*K10/100</f>
        <v>2604.5414999999998</v>
      </c>
      <c r="O10" s="107">
        <f>N10</f>
        <v>2604.5414999999998</v>
      </c>
      <c r="P10" s="107">
        <f t="shared" si="0"/>
        <v>2864.9956499999998</v>
      </c>
      <c r="Q10" s="107">
        <f t="shared" si="0"/>
        <v>2864.9956499999998</v>
      </c>
      <c r="R10" s="145">
        <f>'WA Oct 2018'!AW4</f>
        <v>0</v>
      </c>
      <c r="S10" s="146" t="str">
        <f>'WA Oct 2018'!AX4</f>
        <v>n</v>
      </c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</row>
    <row r="11" spans="1:65" ht="20" customHeight="1" thickTop="1" thickBot="1" x14ac:dyDescent="0.25">
      <c r="A11" s="139" t="str">
        <f>'WA Oct 2018'!D5</f>
        <v>Albany</v>
      </c>
      <c r="B11" s="75" t="str">
        <f>'WA Oct 2018'!F5</f>
        <v>Alinta Energy</v>
      </c>
      <c r="C11" s="75" t="str">
        <f>'WA Oct 2018'!G5</f>
        <v>Business</v>
      </c>
      <c r="D11" s="105">
        <f>365*'WA Oct 2018'!H5/100</f>
        <v>147.971</v>
      </c>
      <c r="E11" s="106">
        <f>($C$5*'WA Oct 2018'!O5/100)/2</f>
        <v>2150</v>
      </c>
      <c r="F11" s="106">
        <v>0</v>
      </c>
      <c r="G11" s="106">
        <f>($C$5*'WA Oct 2018'!U5/100)/2</f>
        <v>2150</v>
      </c>
      <c r="H11" s="105">
        <v>0</v>
      </c>
      <c r="I11" s="107">
        <f t="shared" ref="I11:I12" si="1">SUM(D11:H11)</f>
        <v>4447.9709999999995</v>
      </c>
      <c r="J11" s="108">
        <f>'WA Oct 2018'!AM5</f>
        <v>0</v>
      </c>
      <c r="K11" s="108">
        <f>'WA Oct 2018'!AN5</f>
        <v>0</v>
      </c>
      <c r="L11" s="108">
        <f>'WA Oct 2018'!AO5</f>
        <v>0</v>
      </c>
      <c r="M11" s="108">
        <f>'WA Oct 2018'!AP5</f>
        <v>0</v>
      </c>
      <c r="N11" s="107">
        <f t="shared" ref="N11:N12" si="2">I11</f>
        <v>4447.9709999999995</v>
      </c>
      <c r="O11" s="107">
        <f t="shared" ref="O11:O12" si="3">N11</f>
        <v>4447.9709999999995</v>
      </c>
      <c r="P11" s="107">
        <f t="shared" si="0"/>
        <v>4892.7681000000002</v>
      </c>
      <c r="Q11" s="107">
        <f t="shared" si="0"/>
        <v>4892.7681000000002</v>
      </c>
      <c r="R11" s="145">
        <f>'WA Oct 2018'!AW5</f>
        <v>0</v>
      </c>
      <c r="S11" s="146" t="str">
        <f>'WA Oct 2018'!AX5</f>
        <v>n</v>
      </c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</row>
    <row r="12" spans="1:65" ht="20" customHeight="1" thickTop="1" thickBot="1" x14ac:dyDescent="0.25">
      <c r="A12" s="140" t="str">
        <f>'WA Oct 2018'!D6</f>
        <v>Kalgoorlie</v>
      </c>
      <c r="B12" s="113" t="str">
        <f>'WA Oct 2018'!F6</f>
        <v>Alinta Energy</v>
      </c>
      <c r="C12" s="113" t="str">
        <f>'WA Oct 2018'!G6</f>
        <v>Business</v>
      </c>
      <c r="D12" s="114">
        <f>365*'WA Oct 2018'!H6/100</f>
        <v>231.3005</v>
      </c>
      <c r="E12" s="116">
        <f>($C$5*'WA Oct 2018'!O6/100)/2</f>
        <v>1565</v>
      </c>
      <c r="F12" s="116">
        <v>0</v>
      </c>
      <c r="G12" s="116">
        <f>($C$5*'WA Oct 2018'!U6/100)/2</f>
        <v>1565</v>
      </c>
      <c r="H12" s="114">
        <v>0</v>
      </c>
      <c r="I12" s="117">
        <f t="shared" si="1"/>
        <v>3361.3005000000003</v>
      </c>
      <c r="J12" s="118">
        <f>'WA Oct 2018'!AM6</f>
        <v>0</v>
      </c>
      <c r="K12" s="118">
        <f>'WA Oct 2018'!AN6</f>
        <v>0</v>
      </c>
      <c r="L12" s="118">
        <f>'WA Oct 2018'!AO6</f>
        <v>0</v>
      </c>
      <c r="M12" s="118">
        <f>'WA Oct 2018'!AP6</f>
        <v>0</v>
      </c>
      <c r="N12" s="117">
        <f t="shared" si="2"/>
        <v>3361.3005000000003</v>
      </c>
      <c r="O12" s="117">
        <f t="shared" si="3"/>
        <v>3361.3005000000003</v>
      </c>
      <c r="P12" s="117">
        <f t="shared" si="0"/>
        <v>3697.4305500000005</v>
      </c>
      <c r="Q12" s="117">
        <f t="shared" si="0"/>
        <v>3697.4305500000005</v>
      </c>
      <c r="R12" s="147">
        <f>'WA Oct 2018'!AW6</f>
        <v>0</v>
      </c>
      <c r="S12" s="148" t="str">
        <f>'WA Oct 2018'!AX6</f>
        <v>n</v>
      </c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</row>
    <row r="13" spans="1:65" x14ac:dyDescent="0.2"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</row>
    <row r="14" spans="1:65" x14ac:dyDescent="0.2"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</row>
    <row r="15" spans="1:65" x14ac:dyDescent="0.2"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</row>
    <row r="16" spans="1:65" x14ac:dyDescent="0.2"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</row>
    <row r="17" spans="20:65" x14ac:dyDescent="0.2"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</row>
    <row r="18" spans="20:65" x14ac:dyDescent="0.2"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</row>
    <row r="19" spans="20:65" x14ac:dyDescent="0.2"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</row>
    <row r="20" spans="20:65" x14ac:dyDescent="0.2"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</row>
    <row r="21" spans="20:65" x14ac:dyDescent="0.2"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</row>
    <row r="22" spans="20:65" x14ac:dyDescent="0.2"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</row>
    <row r="23" spans="20:65" x14ac:dyDescent="0.2"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</row>
    <row r="24" spans="20:65" x14ac:dyDescent="0.2"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</row>
    <row r="25" spans="20:65" x14ac:dyDescent="0.2"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</row>
    <row r="26" spans="20:65" x14ac:dyDescent="0.2"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</row>
    <row r="27" spans="20:65" x14ac:dyDescent="0.2"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</row>
    <row r="28" spans="20:65" x14ac:dyDescent="0.2"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</row>
    <row r="29" spans="20:65" x14ac:dyDescent="0.2"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</row>
    <row r="30" spans="20:65" x14ac:dyDescent="0.2"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</row>
    <row r="31" spans="20:65" x14ac:dyDescent="0.2"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</row>
    <row r="32" spans="20:65" x14ac:dyDescent="0.2"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</row>
    <row r="33" spans="20:65" x14ac:dyDescent="0.2"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</row>
    <row r="34" spans="20:65" x14ac:dyDescent="0.2"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</row>
    <row r="35" spans="20:65" x14ac:dyDescent="0.2"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</row>
    <row r="36" spans="20:65" x14ac:dyDescent="0.2"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</row>
    <row r="37" spans="20:65" x14ac:dyDescent="0.2"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</row>
    <row r="38" spans="20:65" x14ac:dyDescent="0.2"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</row>
    <row r="39" spans="20:65" x14ac:dyDescent="0.2"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</row>
    <row r="40" spans="20:65" x14ac:dyDescent="0.2"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</row>
    <row r="41" spans="20:65" x14ac:dyDescent="0.2"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</row>
    <row r="42" spans="20:65" x14ac:dyDescent="0.2"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</row>
    <row r="43" spans="20:65" x14ac:dyDescent="0.2"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</row>
    <row r="44" spans="20:65" x14ac:dyDescent="0.2"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</row>
    <row r="45" spans="20:65" x14ac:dyDescent="0.2"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</row>
    <row r="46" spans="20:65" x14ac:dyDescent="0.2"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</row>
    <row r="47" spans="20:65" x14ac:dyDescent="0.2"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</row>
    <row r="48" spans="20:65" x14ac:dyDescent="0.2"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</row>
    <row r="49" spans="20:65" x14ac:dyDescent="0.2"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</row>
    <row r="50" spans="20:65" x14ac:dyDescent="0.2"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</row>
    <row r="51" spans="20:65" x14ac:dyDescent="0.2"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</row>
    <row r="52" spans="20:65" x14ac:dyDescent="0.2"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</row>
    <row r="53" spans="20:65" x14ac:dyDescent="0.2"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</row>
    <row r="54" spans="20:65" x14ac:dyDescent="0.2"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</row>
    <row r="55" spans="20:65" x14ac:dyDescent="0.2"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</row>
    <row r="56" spans="20:65" x14ac:dyDescent="0.2"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</row>
    <row r="57" spans="20:65" x14ac:dyDescent="0.2"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</row>
    <row r="58" spans="20:65" x14ac:dyDescent="0.2"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</row>
    <row r="59" spans="20:65" x14ac:dyDescent="0.2"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</row>
    <row r="60" spans="20:65" x14ac:dyDescent="0.2"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</row>
    <row r="61" spans="20:65" x14ac:dyDescent="0.2"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</row>
    <row r="62" spans="20:65" x14ac:dyDescent="0.2"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</row>
    <row r="63" spans="20:65" x14ac:dyDescent="0.2"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</row>
    <row r="64" spans="20:65" x14ac:dyDescent="0.2"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</row>
    <row r="65" spans="20:65" x14ac:dyDescent="0.2"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</row>
    <row r="66" spans="20:65" x14ac:dyDescent="0.2"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</row>
    <row r="67" spans="20:65" x14ac:dyDescent="0.2"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</row>
    <row r="68" spans="20:65" x14ac:dyDescent="0.2"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</row>
    <row r="69" spans="20:65" x14ac:dyDescent="0.2"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</row>
    <row r="70" spans="20:65" x14ac:dyDescent="0.2"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</row>
    <row r="71" spans="20:65" x14ac:dyDescent="0.2"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</row>
    <row r="72" spans="20:65" x14ac:dyDescent="0.2"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</row>
    <row r="73" spans="20:65" x14ac:dyDescent="0.2"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</row>
    <row r="74" spans="20:65" x14ac:dyDescent="0.2"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</row>
    <row r="75" spans="20:65" x14ac:dyDescent="0.2"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</row>
    <row r="76" spans="20:65" x14ac:dyDescent="0.2"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</row>
    <row r="77" spans="20:65" x14ac:dyDescent="0.2"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</row>
    <row r="78" spans="20:65" x14ac:dyDescent="0.2"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</row>
    <row r="79" spans="20:65" x14ac:dyDescent="0.2"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</row>
    <row r="80" spans="20:65" x14ac:dyDescent="0.2"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</row>
    <row r="81" spans="20:65" x14ac:dyDescent="0.2"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</row>
    <row r="82" spans="20:65" x14ac:dyDescent="0.2"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</row>
    <row r="83" spans="20:65" x14ac:dyDescent="0.2"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</row>
    <row r="84" spans="20:65" x14ac:dyDescent="0.2"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</row>
    <row r="85" spans="20:65" x14ac:dyDescent="0.2"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</row>
    <row r="86" spans="20:65" x14ac:dyDescent="0.2"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</row>
    <row r="87" spans="20:65" x14ac:dyDescent="0.2"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</row>
    <row r="88" spans="20:65" x14ac:dyDescent="0.2"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</row>
    <row r="89" spans="20:65" x14ac:dyDescent="0.2"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</row>
    <row r="90" spans="20:65" x14ac:dyDescent="0.2"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</row>
    <row r="91" spans="20:65" x14ac:dyDescent="0.2"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</row>
    <row r="92" spans="20:65" x14ac:dyDescent="0.2"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</row>
    <row r="93" spans="20:65" x14ac:dyDescent="0.2"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</row>
    <row r="94" spans="20:65" x14ac:dyDescent="0.2"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</row>
    <row r="95" spans="20:65" x14ac:dyDescent="0.2"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</row>
    <row r="96" spans="20:65" x14ac:dyDescent="0.2"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</row>
    <row r="97" spans="20:65" x14ac:dyDescent="0.2"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</row>
    <row r="98" spans="20:65" x14ac:dyDescent="0.2"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</row>
    <row r="99" spans="20:65" x14ac:dyDescent="0.2"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</row>
    <row r="100" spans="20:65" x14ac:dyDescent="0.2"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</row>
    <row r="101" spans="20:65" x14ac:dyDescent="0.2"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</row>
    <row r="102" spans="20:65" x14ac:dyDescent="0.2"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</row>
    <row r="103" spans="20:65" x14ac:dyDescent="0.2"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</row>
    <row r="104" spans="20:65" x14ac:dyDescent="0.2"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</row>
    <row r="105" spans="20:65" x14ac:dyDescent="0.2"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</row>
    <row r="106" spans="20:65" x14ac:dyDescent="0.2"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</row>
    <row r="107" spans="20:65" x14ac:dyDescent="0.2"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</row>
    <row r="108" spans="20:65" x14ac:dyDescent="0.2"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</row>
    <row r="109" spans="20:65" x14ac:dyDescent="0.2"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</row>
    <row r="110" spans="20:65" x14ac:dyDescent="0.2"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</row>
    <row r="111" spans="20:65" x14ac:dyDescent="0.2"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</row>
    <row r="112" spans="20:65" x14ac:dyDescent="0.2"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</row>
    <row r="113" spans="20:65" x14ac:dyDescent="0.2"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</row>
    <row r="114" spans="20:65" x14ac:dyDescent="0.2"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</row>
    <row r="115" spans="20:65" x14ac:dyDescent="0.2"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</row>
    <row r="116" spans="20:65" x14ac:dyDescent="0.2"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</row>
    <row r="117" spans="20:65" x14ac:dyDescent="0.2"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</row>
    <row r="118" spans="20:65" x14ac:dyDescent="0.2"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</row>
    <row r="119" spans="20:65" x14ac:dyDescent="0.2"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</row>
    <row r="120" spans="20:65" x14ac:dyDescent="0.2"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</row>
    <row r="121" spans="20:65" x14ac:dyDescent="0.2"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</row>
    <row r="122" spans="20:65" x14ac:dyDescent="0.2"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</row>
    <row r="123" spans="20:65" x14ac:dyDescent="0.2"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</row>
    <row r="124" spans="20:65" x14ac:dyDescent="0.2"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</row>
    <row r="125" spans="20:65" x14ac:dyDescent="0.2"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</row>
    <row r="126" spans="20:65" x14ac:dyDescent="0.2"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</row>
    <row r="127" spans="20:65" x14ac:dyDescent="0.2"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</row>
    <row r="128" spans="20:65" x14ac:dyDescent="0.2"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</row>
    <row r="129" spans="20:65" x14ac:dyDescent="0.2"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</row>
    <row r="130" spans="20:65" x14ac:dyDescent="0.2"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</row>
    <row r="131" spans="20:65" x14ac:dyDescent="0.2"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</row>
    <row r="132" spans="20:65" x14ac:dyDescent="0.2"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</row>
    <row r="133" spans="20:65" x14ac:dyDescent="0.2"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</row>
    <row r="134" spans="20:65" x14ac:dyDescent="0.2"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</row>
    <row r="135" spans="20:65" x14ac:dyDescent="0.2"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</row>
    <row r="136" spans="20:65" x14ac:dyDescent="0.2"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</row>
    <row r="137" spans="20:65" x14ac:dyDescent="0.2"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</row>
    <row r="138" spans="20:65" x14ac:dyDescent="0.2"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</row>
    <row r="139" spans="20:65" x14ac:dyDescent="0.2"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</row>
    <row r="140" spans="20:65" x14ac:dyDescent="0.2"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</row>
    <row r="141" spans="20:65" x14ac:dyDescent="0.2"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</row>
    <row r="142" spans="20:65" x14ac:dyDescent="0.2"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</row>
    <row r="143" spans="20:65" x14ac:dyDescent="0.2"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</row>
    <row r="144" spans="20:65" x14ac:dyDescent="0.2"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</row>
    <row r="145" spans="20:65" x14ac:dyDescent="0.2"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</row>
    <row r="146" spans="20:65" x14ac:dyDescent="0.2"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</row>
    <row r="147" spans="20:65" x14ac:dyDescent="0.2"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</row>
    <row r="148" spans="20:65" x14ac:dyDescent="0.2"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</row>
    <row r="149" spans="20:65" x14ac:dyDescent="0.2"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</row>
    <row r="150" spans="20:65" x14ac:dyDescent="0.2"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</row>
    <row r="151" spans="20:65" x14ac:dyDescent="0.2"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</row>
    <row r="152" spans="20:65" x14ac:dyDescent="0.2"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</row>
    <row r="153" spans="20:65" x14ac:dyDescent="0.2"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</row>
    <row r="154" spans="20:65" x14ac:dyDescent="0.2"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</row>
    <row r="155" spans="20:65" x14ac:dyDescent="0.2"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</row>
    <row r="156" spans="20:65" x14ac:dyDescent="0.2"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</row>
    <row r="157" spans="20:65" x14ac:dyDescent="0.2"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</row>
    <row r="158" spans="20:65" x14ac:dyDescent="0.2"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</row>
    <row r="159" spans="20:65" x14ac:dyDescent="0.2"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</row>
    <row r="160" spans="20:65" x14ac:dyDescent="0.2"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</row>
    <row r="161" spans="20:65" x14ac:dyDescent="0.2"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</row>
    <row r="162" spans="20:65" x14ac:dyDescent="0.2"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</row>
    <row r="163" spans="20:65" x14ac:dyDescent="0.2"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</row>
    <row r="164" spans="20:65" x14ac:dyDescent="0.2"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</row>
    <row r="165" spans="20:65" x14ac:dyDescent="0.2"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</row>
    <row r="166" spans="20:65" x14ac:dyDescent="0.2"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</row>
    <row r="167" spans="20:65" x14ac:dyDescent="0.2"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</row>
    <row r="168" spans="20:65" x14ac:dyDescent="0.2"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</row>
    <row r="169" spans="20:65" x14ac:dyDescent="0.2"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</row>
    <row r="170" spans="20:65" x14ac:dyDescent="0.2"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</row>
    <row r="171" spans="20:65" x14ac:dyDescent="0.2"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</row>
    <row r="172" spans="20:65" x14ac:dyDescent="0.2"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</row>
    <row r="173" spans="20:65" x14ac:dyDescent="0.2"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</row>
    <row r="174" spans="20:65" x14ac:dyDescent="0.2"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</row>
    <row r="175" spans="20:65" x14ac:dyDescent="0.2"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</row>
    <row r="176" spans="20:65" x14ac:dyDescent="0.2"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</row>
    <row r="177" spans="20:65" x14ac:dyDescent="0.2"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</row>
    <row r="178" spans="20:65" x14ac:dyDescent="0.2"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</row>
    <row r="179" spans="20:65" x14ac:dyDescent="0.2"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</row>
    <row r="180" spans="20:65" x14ac:dyDescent="0.2"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</row>
    <row r="181" spans="20:65" x14ac:dyDescent="0.2"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</row>
    <row r="182" spans="20:65" x14ac:dyDescent="0.2"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</row>
    <row r="183" spans="20:65" x14ac:dyDescent="0.2"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</row>
    <row r="184" spans="20:65" x14ac:dyDescent="0.2"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</row>
    <row r="185" spans="20:65" x14ac:dyDescent="0.2"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</row>
    <row r="186" spans="20:65" x14ac:dyDescent="0.2"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</row>
    <row r="187" spans="20:65" x14ac:dyDescent="0.2"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</row>
    <row r="188" spans="20:65" x14ac:dyDescent="0.2"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</row>
    <row r="189" spans="20:65" x14ac:dyDescent="0.2"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</row>
    <row r="190" spans="20:65" x14ac:dyDescent="0.2"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</row>
    <row r="191" spans="20:65" x14ac:dyDescent="0.2"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</row>
    <row r="192" spans="20:65" x14ac:dyDescent="0.2"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</row>
    <row r="193" spans="20:65" x14ac:dyDescent="0.2"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</row>
    <row r="194" spans="20:65" x14ac:dyDescent="0.2"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</row>
    <row r="195" spans="20:65" x14ac:dyDescent="0.2"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</row>
    <row r="196" spans="20:65" x14ac:dyDescent="0.2"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</row>
    <row r="197" spans="20:65" x14ac:dyDescent="0.2"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</row>
    <row r="198" spans="20:65" x14ac:dyDescent="0.2"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</row>
    <row r="199" spans="20:65" x14ac:dyDescent="0.2"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</row>
    <row r="200" spans="20:65" x14ac:dyDescent="0.2"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</row>
    <row r="201" spans="20:65" x14ac:dyDescent="0.2"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</row>
    <row r="202" spans="20:65" x14ac:dyDescent="0.2"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</row>
    <row r="203" spans="20:65" x14ac:dyDescent="0.2"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</row>
    <row r="204" spans="20:65" x14ac:dyDescent="0.2"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</row>
    <row r="205" spans="20:65" x14ac:dyDescent="0.2"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</row>
    <row r="206" spans="20:65" x14ac:dyDescent="0.2"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</row>
    <row r="207" spans="20:65" x14ac:dyDescent="0.2"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</row>
    <row r="208" spans="20:65" x14ac:dyDescent="0.2"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</row>
    <row r="209" spans="20:65" x14ac:dyDescent="0.2"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</row>
    <row r="210" spans="20:65" x14ac:dyDescent="0.2"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</row>
    <row r="211" spans="20:65" x14ac:dyDescent="0.2"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</row>
    <row r="212" spans="20:65" x14ac:dyDescent="0.2"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</row>
    <row r="213" spans="20:65" x14ac:dyDescent="0.2"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</row>
    <row r="214" spans="20:65" x14ac:dyDescent="0.2"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</row>
    <row r="215" spans="20:65" x14ac:dyDescent="0.2"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</row>
    <row r="216" spans="20:65" x14ac:dyDescent="0.2"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</row>
    <row r="217" spans="20:65" x14ac:dyDescent="0.2"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</row>
    <row r="218" spans="20:65" x14ac:dyDescent="0.2"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</row>
    <row r="219" spans="20:65" x14ac:dyDescent="0.2"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</row>
    <row r="220" spans="20:65" x14ac:dyDescent="0.2"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</row>
    <row r="221" spans="20:65" x14ac:dyDescent="0.2"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</row>
    <row r="222" spans="20:65" x14ac:dyDescent="0.2"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</row>
    <row r="223" spans="20:65" x14ac:dyDescent="0.2"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</row>
    <row r="224" spans="20:65" x14ac:dyDescent="0.2"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</row>
    <row r="225" spans="20:65" x14ac:dyDescent="0.2"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</row>
    <row r="226" spans="20:65" x14ac:dyDescent="0.2"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</row>
    <row r="227" spans="20:65" x14ac:dyDescent="0.2"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</row>
    <row r="228" spans="20:65" x14ac:dyDescent="0.2"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</row>
    <row r="229" spans="20:65" x14ac:dyDescent="0.2"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</row>
    <row r="230" spans="20:65" x14ac:dyDescent="0.2"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</row>
    <row r="231" spans="20:65" x14ac:dyDescent="0.2"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</row>
    <row r="232" spans="20:65" x14ac:dyDescent="0.2"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</row>
    <row r="233" spans="20:65" x14ac:dyDescent="0.2"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</row>
    <row r="234" spans="20:65" x14ac:dyDescent="0.2"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</row>
    <row r="235" spans="20:65" x14ac:dyDescent="0.2"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</row>
    <row r="236" spans="20:65" x14ac:dyDescent="0.2"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</row>
    <row r="237" spans="20:65" x14ac:dyDescent="0.2"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</row>
    <row r="238" spans="20:65" x14ac:dyDescent="0.2"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</row>
    <row r="239" spans="20:65" x14ac:dyDescent="0.2"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</row>
    <row r="240" spans="20:65" x14ac:dyDescent="0.2"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</row>
    <row r="241" spans="20:65" x14ac:dyDescent="0.2"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</row>
    <row r="242" spans="20:65" x14ac:dyDescent="0.2"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</row>
    <row r="243" spans="20:65" x14ac:dyDescent="0.2"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</row>
    <row r="244" spans="20:65" x14ac:dyDescent="0.2"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</row>
    <row r="245" spans="20:65" x14ac:dyDescent="0.2"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</row>
    <row r="246" spans="20:65" x14ac:dyDescent="0.2"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</row>
    <row r="247" spans="20:65" x14ac:dyDescent="0.2"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</row>
    <row r="248" spans="20:65" x14ac:dyDescent="0.2"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</row>
    <row r="249" spans="20:65" x14ac:dyDescent="0.2"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</row>
    <row r="250" spans="20:65" x14ac:dyDescent="0.2"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</row>
    <row r="251" spans="20:65" x14ac:dyDescent="0.2"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</row>
    <row r="252" spans="20:65" x14ac:dyDescent="0.2"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</row>
    <row r="253" spans="20:65" x14ac:dyDescent="0.2"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</row>
    <row r="254" spans="20:65" x14ac:dyDescent="0.2"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</row>
    <row r="255" spans="20:65" x14ac:dyDescent="0.2"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</row>
    <row r="256" spans="20:65" x14ac:dyDescent="0.2"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</row>
    <row r="257" spans="20:65" x14ac:dyDescent="0.2"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</row>
    <row r="258" spans="20:65" x14ac:dyDescent="0.2"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</row>
    <row r="259" spans="20:65" x14ac:dyDescent="0.2"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</row>
    <row r="260" spans="20:65" x14ac:dyDescent="0.2"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</row>
    <row r="261" spans="20:65" x14ac:dyDescent="0.2"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</row>
    <row r="262" spans="20:65" x14ac:dyDescent="0.2"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</row>
    <row r="263" spans="20:65" x14ac:dyDescent="0.2"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</row>
    <row r="264" spans="20:65" x14ac:dyDescent="0.2"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</row>
    <row r="265" spans="20:65" x14ac:dyDescent="0.2"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</row>
    <row r="266" spans="20:65" x14ac:dyDescent="0.2"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</row>
    <row r="267" spans="20:65" x14ac:dyDescent="0.2"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</row>
    <row r="268" spans="20:65" x14ac:dyDescent="0.2"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</row>
    <row r="269" spans="20:65" x14ac:dyDescent="0.2"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</row>
    <row r="270" spans="20:65" x14ac:dyDescent="0.2"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</row>
    <row r="271" spans="20:65" x14ac:dyDescent="0.2"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</row>
    <row r="272" spans="20:65" x14ac:dyDescent="0.2"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</row>
    <row r="273" spans="20:65" x14ac:dyDescent="0.2"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</row>
    <row r="274" spans="20:65" x14ac:dyDescent="0.2"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</row>
    <row r="275" spans="20:65" x14ac:dyDescent="0.2"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</row>
    <row r="276" spans="20:65" x14ac:dyDescent="0.2"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</row>
    <row r="277" spans="20:65" x14ac:dyDescent="0.2"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</row>
    <row r="278" spans="20:65" x14ac:dyDescent="0.2"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</row>
    <row r="279" spans="20:65" x14ac:dyDescent="0.2"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</row>
    <row r="280" spans="20:65" x14ac:dyDescent="0.2"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</row>
    <row r="281" spans="20:65" x14ac:dyDescent="0.2"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</row>
    <row r="282" spans="20:65" x14ac:dyDescent="0.2"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</row>
    <row r="283" spans="20:65" x14ac:dyDescent="0.2"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</row>
    <row r="284" spans="20:65" x14ac:dyDescent="0.2"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</row>
    <row r="285" spans="20:65" x14ac:dyDescent="0.2"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</row>
    <row r="286" spans="20:65" x14ac:dyDescent="0.2"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</row>
    <row r="287" spans="20:65" x14ac:dyDescent="0.2"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</row>
    <row r="288" spans="20:65" x14ac:dyDescent="0.2"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</row>
    <row r="289" spans="20:65" x14ac:dyDescent="0.2"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</row>
    <row r="290" spans="20:65" x14ac:dyDescent="0.2"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</row>
    <row r="291" spans="20:65" x14ac:dyDescent="0.2"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</row>
    <row r="292" spans="20:65" x14ac:dyDescent="0.2"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</row>
    <row r="293" spans="20:65" x14ac:dyDescent="0.2"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</row>
    <row r="294" spans="20:65" x14ac:dyDescent="0.2"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</row>
    <row r="295" spans="20:65" x14ac:dyDescent="0.2"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</row>
    <row r="296" spans="20:65" x14ac:dyDescent="0.2"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</row>
    <row r="297" spans="20:65" x14ac:dyDescent="0.2"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</row>
    <row r="298" spans="20:65" x14ac:dyDescent="0.2"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</row>
    <row r="299" spans="20:65" x14ac:dyDescent="0.2"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</row>
    <row r="300" spans="20:65" x14ac:dyDescent="0.2"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</row>
    <row r="301" spans="20:65" x14ac:dyDescent="0.2"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</row>
    <row r="302" spans="20:65" x14ac:dyDescent="0.2"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</row>
    <row r="303" spans="20:65" x14ac:dyDescent="0.2"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</row>
    <row r="304" spans="20:65" x14ac:dyDescent="0.2"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</row>
    <row r="305" spans="20:65" x14ac:dyDescent="0.2"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</row>
    <row r="306" spans="20:65" x14ac:dyDescent="0.2"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</row>
    <row r="307" spans="20:65" x14ac:dyDescent="0.2"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</row>
    <row r="308" spans="20:65" x14ac:dyDescent="0.2"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</row>
    <row r="309" spans="20:65" x14ac:dyDescent="0.2"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</row>
    <row r="310" spans="20:65" x14ac:dyDescent="0.2"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</row>
    <row r="311" spans="20:65" x14ac:dyDescent="0.2"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</row>
    <row r="312" spans="20:65" x14ac:dyDescent="0.2"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</row>
    <row r="313" spans="20:65" x14ac:dyDescent="0.2"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</row>
    <row r="314" spans="20:65" x14ac:dyDescent="0.2"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</row>
    <row r="315" spans="20:65" x14ac:dyDescent="0.2"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</row>
    <row r="316" spans="20:65" x14ac:dyDescent="0.2"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</row>
    <row r="317" spans="20:65" x14ac:dyDescent="0.2"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</row>
    <row r="318" spans="20:65" x14ac:dyDescent="0.2"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</row>
    <row r="319" spans="20:65" x14ac:dyDescent="0.2"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</row>
    <row r="320" spans="20:65" x14ac:dyDescent="0.2"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</row>
    <row r="321" spans="20:65" x14ac:dyDescent="0.2"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</row>
    <row r="322" spans="20:65" x14ac:dyDescent="0.2"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</row>
    <row r="323" spans="20:65" x14ac:dyDescent="0.2"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</row>
    <row r="324" spans="20:65" x14ac:dyDescent="0.2"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</row>
    <row r="325" spans="20:65" x14ac:dyDescent="0.2"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</row>
    <row r="326" spans="20:65" x14ac:dyDescent="0.2"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</row>
    <row r="327" spans="20:65" x14ac:dyDescent="0.2"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</row>
    <row r="328" spans="20:65" x14ac:dyDescent="0.2"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</row>
    <row r="329" spans="20:65" x14ac:dyDescent="0.2"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</row>
    <row r="330" spans="20:65" x14ac:dyDescent="0.2"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</row>
    <row r="331" spans="20:65" x14ac:dyDescent="0.2"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</row>
    <row r="332" spans="20:65" x14ac:dyDescent="0.2"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</row>
    <row r="333" spans="20:65" x14ac:dyDescent="0.2"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</row>
    <row r="334" spans="20:65" x14ac:dyDescent="0.2"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</row>
    <row r="335" spans="20:65" x14ac:dyDescent="0.2"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</row>
    <row r="336" spans="20:65" x14ac:dyDescent="0.2"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</row>
    <row r="337" spans="20:65" x14ac:dyDescent="0.2"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</row>
    <row r="338" spans="20:65" x14ac:dyDescent="0.2"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</row>
    <row r="339" spans="20:65" x14ac:dyDescent="0.2"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</row>
    <row r="340" spans="20:65" x14ac:dyDescent="0.2"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</row>
    <row r="341" spans="20:65" x14ac:dyDescent="0.2"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</row>
    <row r="342" spans="20:65" x14ac:dyDescent="0.2"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</row>
    <row r="343" spans="20:65" x14ac:dyDescent="0.2"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</row>
    <row r="344" spans="20:65" x14ac:dyDescent="0.2"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</row>
    <row r="345" spans="20:65" x14ac:dyDescent="0.2"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</row>
    <row r="346" spans="20:65" x14ac:dyDescent="0.2"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</row>
    <row r="347" spans="20:65" x14ac:dyDescent="0.2"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</row>
    <row r="348" spans="20:65" x14ac:dyDescent="0.2"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</row>
    <row r="349" spans="20:65" x14ac:dyDescent="0.2"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</row>
    <row r="350" spans="20:65" x14ac:dyDescent="0.2"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</row>
    <row r="351" spans="20:65" x14ac:dyDescent="0.2"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</row>
    <row r="352" spans="20:65" x14ac:dyDescent="0.2"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</row>
    <row r="353" spans="20:65" x14ac:dyDescent="0.2"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</row>
    <row r="354" spans="20:65" x14ac:dyDescent="0.2"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</row>
    <row r="355" spans="20:65" x14ac:dyDescent="0.2"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</row>
    <row r="356" spans="20:65" x14ac:dyDescent="0.2"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</row>
    <row r="357" spans="20:65" x14ac:dyDescent="0.2"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</row>
    <row r="358" spans="20:65" x14ac:dyDescent="0.2"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</row>
    <row r="359" spans="20:65" x14ac:dyDescent="0.2"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</row>
    <row r="360" spans="20:65" x14ac:dyDescent="0.2"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</row>
    <row r="361" spans="20:65" x14ac:dyDescent="0.2"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</row>
    <row r="362" spans="20:65" x14ac:dyDescent="0.2"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</row>
    <row r="363" spans="20:65" x14ac:dyDescent="0.2"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</row>
    <row r="364" spans="20:65" x14ac:dyDescent="0.2"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</row>
    <row r="365" spans="20:65" x14ac:dyDescent="0.2"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</row>
    <row r="366" spans="20:65" x14ac:dyDescent="0.2"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</row>
    <row r="367" spans="20:65" x14ac:dyDescent="0.2"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</row>
    <row r="368" spans="20:65" x14ac:dyDescent="0.2"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</row>
    <row r="369" spans="20:65" x14ac:dyDescent="0.2"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</row>
    <row r="370" spans="20:65" x14ac:dyDescent="0.2"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</row>
    <row r="371" spans="20:65" x14ac:dyDescent="0.2"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</row>
    <row r="372" spans="20:65" x14ac:dyDescent="0.2"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</row>
    <row r="373" spans="20:65" x14ac:dyDescent="0.2"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</row>
    <row r="374" spans="20:65" x14ac:dyDescent="0.2"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</row>
    <row r="375" spans="20:65" x14ac:dyDescent="0.2"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</row>
    <row r="376" spans="20:65" x14ac:dyDescent="0.2"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</row>
    <row r="377" spans="20:65" x14ac:dyDescent="0.2"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</row>
    <row r="378" spans="20:65" x14ac:dyDescent="0.2"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</row>
    <row r="379" spans="20:65" x14ac:dyDescent="0.2"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</row>
    <row r="380" spans="20:65" x14ac:dyDescent="0.2"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</row>
    <row r="381" spans="20:65" x14ac:dyDescent="0.2"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</row>
    <row r="382" spans="20:65" x14ac:dyDescent="0.2"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</row>
    <row r="383" spans="20:65" x14ac:dyDescent="0.2"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</row>
    <row r="384" spans="20:65" x14ac:dyDescent="0.2"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</row>
    <row r="385" spans="20:65" x14ac:dyDescent="0.2"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</row>
    <row r="386" spans="20:65" x14ac:dyDescent="0.2"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</row>
    <row r="387" spans="20:65" x14ac:dyDescent="0.2"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</row>
    <row r="388" spans="20:65" x14ac:dyDescent="0.2"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</row>
    <row r="389" spans="20:65" x14ac:dyDescent="0.2"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</row>
    <row r="390" spans="20:65" x14ac:dyDescent="0.2"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</row>
    <row r="391" spans="20:65" x14ac:dyDescent="0.2"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</row>
    <row r="392" spans="20:65" x14ac:dyDescent="0.2"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</row>
    <row r="393" spans="20:65" x14ac:dyDescent="0.2"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</row>
    <row r="394" spans="20:65" x14ac:dyDescent="0.2"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</row>
    <row r="395" spans="20:65" x14ac:dyDescent="0.2"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</row>
    <row r="396" spans="20:65" x14ac:dyDescent="0.2"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</row>
    <row r="397" spans="20:65" x14ac:dyDescent="0.2"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</row>
    <row r="398" spans="20:65" x14ac:dyDescent="0.2"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</row>
    <row r="399" spans="20:65" x14ac:dyDescent="0.2"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</row>
    <row r="400" spans="20:65" x14ac:dyDescent="0.2"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</row>
    <row r="401" spans="20:65" x14ac:dyDescent="0.2"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</row>
    <row r="402" spans="20:65" x14ac:dyDescent="0.2"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</row>
    <row r="403" spans="20:65" x14ac:dyDescent="0.2"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</row>
    <row r="404" spans="20:65" x14ac:dyDescent="0.2"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</row>
    <row r="405" spans="20:65" x14ac:dyDescent="0.2"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</row>
    <row r="406" spans="20:65" x14ac:dyDescent="0.2"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</row>
    <row r="407" spans="20:65" x14ac:dyDescent="0.2"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</row>
    <row r="408" spans="20:65" x14ac:dyDescent="0.2"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</row>
    <row r="409" spans="20:65" x14ac:dyDescent="0.2"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</row>
    <row r="410" spans="20:65" x14ac:dyDescent="0.2"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</row>
    <row r="411" spans="20:65" x14ac:dyDescent="0.2"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</row>
    <row r="412" spans="20:65" x14ac:dyDescent="0.2"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</row>
    <row r="413" spans="20:65" x14ac:dyDescent="0.2"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</row>
    <row r="414" spans="20:65" x14ac:dyDescent="0.2"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</row>
    <row r="415" spans="20:65" x14ac:dyDescent="0.2"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</row>
    <row r="416" spans="20:65" x14ac:dyDescent="0.2"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</row>
    <row r="417" spans="20:65" x14ac:dyDescent="0.2"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</row>
    <row r="418" spans="20:65" x14ac:dyDescent="0.2"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</row>
    <row r="419" spans="20:65" x14ac:dyDescent="0.2"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</row>
    <row r="420" spans="20:65" x14ac:dyDescent="0.2"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</row>
    <row r="421" spans="20:65" x14ac:dyDescent="0.2"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</row>
    <row r="422" spans="20:65" x14ac:dyDescent="0.2"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</row>
    <row r="423" spans="20:65" x14ac:dyDescent="0.2"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</row>
    <row r="424" spans="20:65" x14ac:dyDescent="0.2"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</row>
    <row r="425" spans="20:65" x14ac:dyDescent="0.2"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</row>
    <row r="426" spans="20:65" x14ac:dyDescent="0.2"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</row>
    <row r="427" spans="20:65" x14ac:dyDescent="0.2"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</row>
    <row r="428" spans="20:65" x14ac:dyDescent="0.2"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</row>
    <row r="429" spans="20:65" x14ac:dyDescent="0.2"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</row>
    <row r="430" spans="20:65" x14ac:dyDescent="0.2"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</row>
    <row r="431" spans="20:65" x14ac:dyDescent="0.2"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</row>
    <row r="432" spans="20:65" x14ac:dyDescent="0.2"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</row>
    <row r="433" spans="20:65" x14ac:dyDescent="0.2"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</row>
    <row r="434" spans="20:65" x14ac:dyDescent="0.2"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</row>
    <row r="435" spans="20:65" x14ac:dyDescent="0.2"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</row>
    <row r="436" spans="20:65" x14ac:dyDescent="0.2"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</row>
    <row r="437" spans="20:65" x14ac:dyDescent="0.2"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</row>
    <row r="438" spans="20:65" x14ac:dyDescent="0.2"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</row>
    <row r="439" spans="20:65" x14ac:dyDescent="0.2"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</row>
    <row r="440" spans="20:65" x14ac:dyDescent="0.2"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</row>
    <row r="441" spans="20:65" x14ac:dyDescent="0.2"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</row>
    <row r="442" spans="20:65" x14ac:dyDescent="0.2"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</row>
    <row r="443" spans="20:65" x14ac:dyDescent="0.2"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</row>
    <row r="444" spans="20:65" x14ac:dyDescent="0.2"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</row>
    <row r="445" spans="20:65" x14ac:dyDescent="0.2"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</row>
    <row r="446" spans="20:65" x14ac:dyDescent="0.2"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</row>
    <row r="447" spans="20:65" x14ac:dyDescent="0.2"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</row>
    <row r="448" spans="20:65" x14ac:dyDescent="0.2"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</row>
    <row r="449" spans="20:65" x14ac:dyDescent="0.2"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</row>
    <row r="450" spans="20:65" x14ac:dyDescent="0.2"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</row>
    <row r="451" spans="20:65" x14ac:dyDescent="0.2"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</row>
    <row r="452" spans="20:65" x14ac:dyDescent="0.2"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</row>
    <row r="453" spans="20:65" x14ac:dyDescent="0.2"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</row>
    <row r="454" spans="20:65" x14ac:dyDescent="0.2"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</row>
    <row r="455" spans="20:65" x14ac:dyDescent="0.2"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</row>
    <row r="456" spans="20:65" x14ac:dyDescent="0.2"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</row>
    <row r="457" spans="20:65" x14ac:dyDescent="0.2"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</row>
    <row r="458" spans="20:65" x14ac:dyDescent="0.2"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</row>
    <row r="459" spans="20:65" x14ac:dyDescent="0.2"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</row>
    <row r="460" spans="20:65" x14ac:dyDescent="0.2"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</row>
    <row r="461" spans="20:65" x14ac:dyDescent="0.2"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</row>
    <row r="462" spans="20:65" x14ac:dyDescent="0.2"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</row>
    <row r="463" spans="20:65" x14ac:dyDescent="0.2"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</row>
    <row r="464" spans="20:65" x14ac:dyDescent="0.2"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</row>
    <row r="465" spans="20:65" x14ac:dyDescent="0.2"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</row>
    <row r="466" spans="20:65" x14ac:dyDescent="0.2"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</row>
    <row r="467" spans="20:65" x14ac:dyDescent="0.2"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</row>
    <row r="468" spans="20:65" x14ac:dyDescent="0.2"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</row>
    <row r="469" spans="20:65" x14ac:dyDescent="0.2"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</row>
    <row r="470" spans="20:65" x14ac:dyDescent="0.2"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</row>
    <row r="471" spans="20:65" x14ac:dyDescent="0.2"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</row>
    <row r="472" spans="20:65" x14ac:dyDescent="0.2"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</row>
    <row r="473" spans="20:65" x14ac:dyDescent="0.2"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</row>
    <row r="474" spans="20:65" x14ac:dyDescent="0.2"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</row>
    <row r="475" spans="20:65" x14ac:dyDescent="0.2"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</row>
    <row r="476" spans="20:65" x14ac:dyDescent="0.2"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</row>
    <row r="477" spans="20:65" x14ac:dyDescent="0.2"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</row>
    <row r="478" spans="20:65" x14ac:dyDescent="0.2"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</row>
    <row r="479" spans="20:65" x14ac:dyDescent="0.2"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</row>
    <row r="480" spans="20:65" x14ac:dyDescent="0.2"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</row>
    <row r="481" spans="20:65" x14ac:dyDescent="0.2"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</row>
    <row r="482" spans="20:65" x14ac:dyDescent="0.2"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</row>
    <row r="483" spans="20:65" x14ac:dyDescent="0.2"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</row>
    <row r="484" spans="20:65" x14ac:dyDescent="0.2"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</row>
    <row r="485" spans="20:65" x14ac:dyDescent="0.2"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</row>
    <row r="486" spans="20:65" x14ac:dyDescent="0.2"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</row>
    <row r="487" spans="20:65" x14ac:dyDescent="0.2"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</row>
    <row r="488" spans="20:65" x14ac:dyDescent="0.2"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</row>
    <row r="489" spans="20:65" x14ac:dyDescent="0.2"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</row>
    <row r="490" spans="20:65" x14ac:dyDescent="0.2"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</row>
    <row r="491" spans="20:65" x14ac:dyDescent="0.2"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</row>
    <row r="492" spans="20:65" x14ac:dyDescent="0.2"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</row>
    <row r="493" spans="20:65" x14ac:dyDescent="0.2"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</row>
    <row r="494" spans="20:65" x14ac:dyDescent="0.2"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</row>
    <row r="495" spans="20:65" x14ac:dyDescent="0.2"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</row>
    <row r="496" spans="20:65" x14ac:dyDescent="0.2"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</row>
    <row r="497" spans="20:65" x14ac:dyDescent="0.2"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</row>
    <row r="498" spans="20:65" x14ac:dyDescent="0.2"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</row>
    <row r="499" spans="20:65" x14ac:dyDescent="0.2"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</row>
    <row r="500" spans="20:65" x14ac:dyDescent="0.2"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</row>
    <row r="501" spans="20:65" x14ac:dyDescent="0.2"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</row>
    <row r="502" spans="20:65" x14ac:dyDescent="0.2"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</row>
    <row r="503" spans="20:65" x14ac:dyDescent="0.2"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</row>
    <row r="504" spans="20:65" x14ac:dyDescent="0.2"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</row>
    <row r="505" spans="20:65" x14ac:dyDescent="0.2"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</row>
    <row r="506" spans="20:65" x14ac:dyDescent="0.2"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</row>
    <row r="507" spans="20:65" x14ac:dyDescent="0.2"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</row>
    <row r="508" spans="20:65" x14ac:dyDescent="0.2"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</row>
    <row r="509" spans="20:65" x14ac:dyDescent="0.2"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</row>
    <row r="510" spans="20:65" x14ac:dyDescent="0.2"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</row>
    <row r="511" spans="20:65" x14ac:dyDescent="0.2"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</row>
    <row r="512" spans="20:65" x14ac:dyDescent="0.2"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</row>
    <row r="513" spans="20:65" x14ac:dyDescent="0.2"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</row>
    <row r="514" spans="20:65" x14ac:dyDescent="0.2"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</row>
    <row r="515" spans="20:65" x14ac:dyDescent="0.2"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</row>
    <row r="516" spans="20:65" x14ac:dyDescent="0.2"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</row>
    <row r="517" spans="20:65" x14ac:dyDescent="0.2"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</row>
    <row r="518" spans="20:65" x14ac:dyDescent="0.2"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</row>
    <row r="519" spans="20:65" x14ac:dyDescent="0.2"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</row>
    <row r="520" spans="20:65" x14ac:dyDescent="0.2"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</row>
    <row r="521" spans="20:65" x14ac:dyDescent="0.2"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</row>
    <row r="522" spans="20:65" x14ac:dyDescent="0.2"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</row>
    <row r="523" spans="20:65" x14ac:dyDescent="0.2"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</row>
    <row r="524" spans="20:65" x14ac:dyDescent="0.2"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</row>
    <row r="525" spans="20:65" x14ac:dyDescent="0.2"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</row>
    <row r="526" spans="20:65" x14ac:dyDescent="0.2"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</row>
    <row r="527" spans="20:65" x14ac:dyDescent="0.2"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</row>
    <row r="528" spans="20:65" x14ac:dyDescent="0.2"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</row>
    <row r="529" spans="20:65" x14ac:dyDescent="0.2"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</row>
    <row r="530" spans="20:65" x14ac:dyDescent="0.2"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</row>
    <row r="531" spans="20:65" x14ac:dyDescent="0.2"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</row>
    <row r="532" spans="20:65" x14ac:dyDescent="0.2"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</row>
    <row r="533" spans="20:65" x14ac:dyDescent="0.2"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</row>
    <row r="534" spans="20:65" x14ac:dyDescent="0.2"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</row>
    <row r="535" spans="20:65" x14ac:dyDescent="0.2"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</row>
    <row r="536" spans="20:65" x14ac:dyDescent="0.2"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</row>
    <row r="537" spans="20:65" x14ac:dyDescent="0.2"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</row>
    <row r="538" spans="20:65" x14ac:dyDescent="0.2"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</row>
    <row r="539" spans="20:65" x14ac:dyDescent="0.2"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</row>
    <row r="540" spans="20:65" x14ac:dyDescent="0.2"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</row>
    <row r="541" spans="20:65" x14ac:dyDescent="0.2"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</row>
    <row r="542" spans="20:65" x14ac:dyDescent="0.2"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</row>
    <row r="543" spans="20:65" x14ac:dyDescent="0.2"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</row>
    <row r="544" spans="20:65" x14ac:dyDescent="0.2"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</row>
    <row r="545" spans="20:65" x14ac:dyDescent="0.2"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</row>
    <row r="546" spans="20:65" x14ac:dyDescent="0.2"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</row>
    <row r="547" spans="20:65" x14ac:dyDescent="0.2"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</row>
    <row r="548" spans="20:65" x14ac:dyDescent="0.2"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</row>
    <row r="549" spans="20:65" x14ac:dyDescent="0.2"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</row>
    <row r="550" spans="20:65" x14ac:dyDescent="0.2"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</row>
    <row r="551" spans="20:65" x14ac:dyDescent="0.2"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</row>
    <row r="552" spans="20:65" x14ac:dyDescent="0.2"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</row>
    <row r="553" spans="20:65" x14ac:dyDescent="0.2"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</row>
    <row r="554" spans="20:65" x14ac:dyDescent="0.2"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</row>
    <row r="555" spans="20:65" x14ac:dyDescent="0.2"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</row>
    <row r="556" spans="20:65" x14ac:dyDescent="0.2"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</row>
    <row r="557" spans="20:65" x14ac:dyDescent="0.2"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</row>
    <row r="558" spans="20:65" x14ac:dyDescent="0.2"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</row>
    <row r="559" spans="20:65" x14ac:dyDescent="0.2"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</row>
    <row r="560" spans="20:65" x14ac:dyDescent="0.2"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</row>
    <row r="561" spans="20:65" x14ac:dyDescent="0.2"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</row>
    <row r="562" spans="20:65" x14ac:dyDescent="0.2"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</row>
    <row r="563" spans="20:65" x14ac:dyDescent="0.2"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</row>
    <row r="564" spans="20:65" x14ac:dyDescent="0.2"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</row>
    <row r="565" spans="20:65" x14ac:dyDescent="0.2"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</row>
    <row r="566" spans="20:65" x14ac:dyDescent="0.2"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</row>
    <row r="567" spans="20:65" x14ac:dyDescent="0.2"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</row>
    <row r="568" spans="20:65" x14ac:dyDescent="0.2"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</row>
    <row r="569" spans="20:65" x14ac:dyDescent="0.2"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</row>
    <row r="570" spans="20:65" x14ac:dyDescent="0.2"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</row>
    <row r="571" spans="20:65" x14ac:dyDescent="0.2"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</row>
    <row r="572" spans="20:65" x14ac:dyDescent="0.2"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</row>
    <row r="573" spans="20:65" x14ac:dyDescent="0.2"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</row>
    <row r="574" spans="20:65" x14ac:dyDescent="0.2"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</row>
    <row r="575" spans="20:65" x14ac:dyDescent="0.2"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</row>
    <row r="576" spans="20:65" x14ac:dyDescent="0.2"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</row>
    <row r="577" spans="20:65" x14ac:dyDescent="0.2"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</row>
    <row r="578" spans="20:65" x14ac:dyDescent="0.2"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</row>
    <row r="579" spans="20:65" x14ac:dyDescent="0.2"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</row>
    <row r="580" spans="20:65" x14ac:dyDescent="0.2"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</row>
    <row r="581" spans="20:65" x14ac:dyDescent="0.2"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</row>
    <row r="582" spans="20:65" x14ac:dyDescent="0.2"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</row>
    <row r="583" spans="20:65" x14ac:dyDescent="0.2"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</row>
    <row r="584" spans="20:65" x14ac:dyDescent="0.2"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</row>
    <row r="585" spans="20:65" x14ac:dyDescent="0.2"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</row>
    <row r="586" spans="20:65" x14ac:dyDescent="0.2"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</row>
    <row r="587" spans="20:65" x14ac:dyDescent="0.2"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</row>
    <row r="588" spans="20:65" x14ac:dyDescent="0.2"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</row>
    <row r="589" spans="20:65" x14ac:dyDescent="0.2"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</row>
    <row r="590" spans="20:65" x14ac:dyDescent="0.2"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</row>
    <row r="591" spans="20:65" x14ac:dyDescent="0.2"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</row>
    <row r="592" spans="20:65" x14ac:dyDescent="0.2"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</row>
    <row r="593" spans="20:65" x14ac:dyDescent="0.2"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</row>
    <row r="594" spans="20:65" x14ac:dyDescent="0.2"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</row>
    <row r="595" spans="20:65" x14ac:dyDescent="0.2"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</row>
    <row r="596" spans="20:65" x14ac:dyDescent="0.2"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</row>
    <row r="597" spans="20:65" x14ac:dyDescent="0.2"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</row>
    <row r="598" spans="20:65" x14ac:dyDescent="0.2"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</row>
    <row r="599" spans="20:65" x14ac:dyDescent="0.2"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</row>
    <row r="600" spans="20:65" x14ac:dyDescent="0.2"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</row>
    <row r="601" spans="20:65" x14ac:dyDescent="0.2"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</row>
    <row r="602" spans="20:65" x14ac:dyDescent="0.2"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</row>
    <row r="603" spans="20:65" x14ac:dyDescent="0.2"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</row>
    <row r="604" spans="20:65" x14ac:dyDescent="0.2"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</row>
    <row r="605" spans="20:65" x14ac:dyDescent="0.2"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</row>
    <row r="606" spans="20:65" x14ac:dyDescent="0.2"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</row>
    <row r="607" spans="20:65" x14ac:dyDescent="0.2"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</row>
    <row r="608" spans="20:65" x14ac:dyDescent="0.2"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</row>
    <row r="609" spans="20:65" x14ac:dyDescent="0.2"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</row>
    <row r="610" spans="20:65" x14ac:dyDescent="0.2"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</row>
    <row r="611" spans="20:65" x14ac:dyDescent="0.2"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</row>
    <row r="612" spans="20:65" x14ac:dyDescent="0.2"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</row>
    <row r="613" spans="20:65" x14ac:dyDescent="0.2"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</row>
    <row r="614" spans="20:65" x14ac:dyDescent="0.2"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</row>
    <row r="615" spans="20:65" x14ac:dyDescent="0.2"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</row>
    <row r="616" spans="20:65" x14ac:dyDescent="0.2"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</row>
    <row r="617" spans="20:65" x14ac:dyDescent="0.2"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</row>
    <row r="618" spans="20:65" x14ac:dyDescent="0.2"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</row>
    <row r="619" spans="20:65" x14ac:dyDescent="0.2"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</row>
    <row r="620" spans="20:65" x14ac:dyDescent="0.2"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</row>
    <row r="621" spans="20:65" x14ac:dyDescent="0.2"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</row>
    <row r="622" spans="20:65" x14ac:dyDescent="0.2"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</row>
  </sheetData>
  <sheetProtection algorithmName="SHA-512" hashValue="7H+HYRuVaXhCOm3L9OtoNkLUK59tVRqenjnTW6fOhZNjWwSTF4g7pAf//t7a94Nc6GqpQ1M3FlhCrMSvSB8OFA==" saltValue="OY+Gg7Z+R9tS2xKtLF6BIQ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30DF-5858-E34A-ADF6-F959F29C950A}">
  <sheetPr codeName="Sheet5">
    <tabColor theme="5"/>
  </sheetPr>
  <dimension ref="A1:BM622"/>
  <sheetViews>
    <sheetView workbookViewId="0">
      <selection activeCell="C5" sqref="C5"/>
    </sheetView>
  </sheetViews>
  <sheetFormatPr baseColWidth="10" defaultRowHeight="15" x14ac:dyDescent="0.2"/>
  <cols>
    <col min="1" max="1" width="14.83203125" style="88" customWidth="1"/>
    <col min="2" max="2" width="20.1640625" style="88" customWidth="1"/>
    <col min="3" max="3" width="15" style="88" customWidth="1"/>
    <col min="4" max="13" width="14.1640625" style="88" customWidth="1"/>
    <col min="14" max="15" width="14.1640625" style="88" hidden="1" customWidth="1"/>
    <col min="16" max="29" width="14.1640625" style="88" customWidth="1"/>
    <col min="30" max="65" width="12.5" style="88" customWidth="1"/>
    <col min="66" max="16384" width="10.83203125" style="88"/>
  </cols>
  <sheetData>
    <row r="1" spans="1:65" x14ac:dyDescent="0.2">
      <c r="A1" s="87" t="s">
        <v>21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</row>
    <row r="2" spans="1:65" x14ac:dyDescent="0.2">
      <c r="A2" s="89" t="s">
        <v>81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</row>
    <row r="3" spans="1:65" ht="16" thickBot="1" x14ac:dyDescent="0.25">
      <c r="A3" s="87"/>
      <c r="B3" s="90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</row>
    <row r="4" spans="1:65" x14ac:dyDescent="0.2">
      <c r="A4" s="68" t="s">
        <v>85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70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</row>
    <row r="5" spans="1:65" x14ac:dyDescent="0.2">
      <c r="A5" s="71" t="s">
        <v>157</v>
      </c>
      <c r="B5" s="72"/>
      <c r="C5" s="77">
        <v>100000</v>
      </c>
      <c r="D5" s="73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4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</row>
    <row r="6" spans="1:65" x14ac:dyDescent="0.2">
      <c r="A6" s="34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4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</row>
    <row r="7" spans="1:65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98" t="s">
        <v>82</v>
      </c>
      <c r="F7" s="98" t="s">
        <v>83</v>
      </c>
      <c r="G7" s="98" t="s">
        <v>4</v>
      </c>
      <c r="H7" s="98" t="s">
        <v>84</v>
      </c>
      <c r="I7" s="99" t="s">
        <v>5</v>
      </c>
      <c r="J7" s="100" t="s">
        <v>6</v>
      </c>
      <c r="K7" s="100" t="s">
        <v>7</v>
      </c>
      <c r="L7" s="100" t="s">
        <v>8</v>
      </c>
      <c r="M7" s="100" t="s">
        <v>35</v>
      </c>
      <c r="N7" s="101" t="s">
        <v>77</v>
      </c>
      <c r="O7" s="101" t="s">
        <v>78</v>
      </c>
      <c r="P7" s="101" t="s">
        <v>19</v>
      </c>
      <c r="Q7" s="101" t="s">
        <v>20</v>
      </c>
      <c r="R7" s="102" t="s">
        <v>42</v>
      </c>
      <c r="S7" s="103" t="s">
        <v>80</v>
      </c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</row>
    <row r="8" spans="1:65" ht="20" customHeight="1" x14ac:dyDescent="0.2">
      <c r="A8" s="281" t="str">
        <f>'WA Apr 2018'!D2</f>
        <v>South West</v>
      </c>
      <c r="B8" s="121" t="str">
        <f>'WA Apr 2018'!F2</f>
        <v>Alinta Energy</v>
      </c>
      <c r="C8" s="122" t="str">
        <f>'WA Apr 2018'!G2</f>
        <v>Business</v>
      </c>
      <c r="D8" s="123">
        <f>365*'WA Apr 2018'!H2/100</f>
        <v>130.37799999999999</v>
      </c>
      <c r="E8" s="124">
        <f>IF($C$5*'WA Apr 2018'!AK2/'WA Apr 2018'!AI2&gt;='WA Apr 2018'!J2,('WA Apr 2018'!J2*'WA Apr 2018'!O2/100)*'WA Apr 2018'!AI2,($C$5*'WA Apr 2018'!AK2/'WA Apr 2018'!AI2*'WA Apr 2018'!O2/100)*'WA Apr 2018'!AI2)</f>
        <v>1690</v>
      </c>
      <c r="F8" s="123">
        <f>IF(($C$5*'WA Apr 2018'!AK2/'WA Apr 2018'!AI2&gt;'WA Apr 2018'!N2),($C$5*'WA Apr 2018'!AK2/'WA Apr 2018'!AI2-'WA Apr 2018'!N2)*'WA Apr 2018'!T2/100*'WA Apr 2018'!AI2,0)</f>
        <v>0</v>
      </c>
      <c r="G8" s="123">
        <f>IF($C$5*'WA Apr 2018'!AL2/'WA Apr 2018'!AJ2&gt;='WA Apr 2018'!J2,('WA Apr 2018'!J2*'WA Apr 2018'!U2/100)*'WA Apr 2018'!AJ2,($C$5*'WA Apr 2018'!AL2/'WA Apr 2018'!AJ2*'WA Apr 2018'!U2/100)*'WA Apr 2018'!AJ2)</f>
        <v>1690</v>
      </c>
      <c r="H8" s="123">
        <f>IF(($C$5*'WA Apr 2018'!AL2/'WA Apr 2018'!AJ2&gt;'WA Apr 2018'!N2),($C$5*'WA Apr 2018'!AL2/'WA Apr 2018'!AJ2-'WA Apr 2018'!N2)*'WA Apr 2018'!Z2/100*'WA Apr 2018'!AJ2,0)</f>
        <v>0</v>
      </c>
      <c r="I8" s="125">
        <f>SUM(D8:H8)</f>
        <v>3510.3779999999997</v>
      </c>
      <c r="J8" s="126">
        <f>'WA Apr 2018'!AM2</f>
        <v>0</v>
      </c>
      <c r="K8" s="126">
        <f>'WA Apr 2018'!AN2</f>
        <v>0</v>
      </c>
      <c r="L8" s="126">
        <f>'WA Apr 2018'!AO2</f>
        <v>0</v>
      </c>
      <c r="M8" s="126">
        <f>'WA Apr 2018'!AP2</f>
        <v>0</v>
      </c>
      <c r="N8" s="125">
        <f>I8</f>
        <v>3510.3779999999997</v>
      </c>
      <c r="O8" s="125">
        <f>N8</f>
        <v>3510.3779999999997</v>
      </c>
      <c r="P8" s="125">
        <f t="shared" ref="P8:Q12" si="0">N8*1.1</f>
        <v>3861.4157999999998</v>
      </c>
      <c r="Q8" s="125">
        <f t="shared" si="0"/>
        <v>3861.4157999999998</v>
      </c>
      <c r="R8" s="127">
        <f>'WA Apr 2018'!AW2</f>
        <v>0</v>
      </c>
      <c r="S8" s="128" t="str">
        <f>'WA Apr 2018'!AX2</f>
        <v>n</v>
      </c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</row>
    <row r="9" spans="1:65" ht="20" customHeight="1" x14ac:dyDescent="0.2">
      <c r="A9" s="279"/>
      <c r="B9" s="129" t="str">
        <f>'WA Apr 2018'!F3</f>
        <v>AGL</v>
      </c>
      <c r="C9" s="130" t="str">
        <f>'WA Apr 2018'!G3</f>
        <v>Business Savers</v>
      </c>
      <c r="D9" s="131">
        <f>365*'WA Apr 2018'!H3/100</f>
        <v>61.356499999999997</v>
      </c>
      <c r="E9" s="132">
        <f>IF($C$5*'WA Apr 2018'!AK3/'WA Apr 2018'!AI3&gt;='WA Apr 2018'!J3,('WA Apr 2018'!J3*'WA Apr 2018'!O3/100)*'WA Apr 2018'!AI3,($C$5*'WA Apr 2018'!AK3/'WA Apr 2018'!AI3*'WA Apr 2018'!O3/100)*'WA Apr 2018'!AI3)</f>
        <v>1690</v>
      </c>
      <c r="F9" s="131">
        <f>IF(($C$5*'WA Apr 2018'!AK3/'WA Apr 2018'!AI3&gt;'WA Apr 2018'!N3),($C$5*'WA Apr 2018'!AK3/'WA Apr 2018'!AI3-'WA Apr 2018'!N3)*'WA Apr 2018'!T3/100*'WA Apr 2018'!AI3,0)</f>
        <v>0</v>
      </c>
      <c r="G9" s="131">
        <f>IF($C$5*'WA Apr 2018'!AL3/'WA Apr 2018'!AJ3&gt;='WA Apr 2018'!J3,('WA Apr 2018'!J3*'WA Apr 2018'!U3/100)*'WA Apr 2018'!AJ3,($C$5*'WA Apr 2018'!AL3/'WA Apr 2018'!AJ3*'WA Apr 2018'!U3/100)*'WA Apr 2018'!AJ3)</f>
        <v>1690</v>
      </c>
      <c r="H9" s="131">
        <f>IF(($C$5*'WA Apr 2018'!AL3/'WA Apr 2018'!AJ3&gt;'WA Apr 2018'!N3),($C$5*'WA Apr 2018'!AL3/'WA Apr 2018'!AJ3-'WA Apr 2018'!N3)*'WA Apr 2018'!Z3/100*'WA Apr 2018'!AJ3,0)</f>
        <v>0</v>
      </c>
      <c r="I9" s="133">
        <f>SUM(D9:H9)</f>
        <v>3441.3564999999999</v>
      </c>
      <c r="J9" s="134">
        <f>'WA Apr 2018'!AM3</f>
        <v>0</v>
      </c>
      <c r="K9" s="134">
        <f>'WA Apr 2018'!AN3</f>
        <v>25</v>
      </c>
      <c r="L9" s="134">
        <f>'WA Apr 2018'!AO3</f>
        <v>0</v>
      </c>
      <c r="M9" s="134">
        <f>'WA Apr 2018'!AP3</f>
        <v>0</v>
      </c>
      <c r="N9" s="135">
        <f>(I9)-(I9-D9)*K9/100</f>
        <v>2596.3564999999999</v>
      </c>
      <c r="O9" s="133">
        <f>N9</f>
        <v>2596.3564999999999</v>
      </c>
      <c r="P9" s="133">
        <f t="shared" si="0"/>
        <v>2855.99215</v>
      </c>
      <c r="Q9" s="133">
        <f t="shared" si="0"/>
        <v>2855.99215</v>
      </c>
      <c r="R9" s="136">
        <f>'WA Apr 2018'!AW3</f>
        <v>0</v>
      </c>
      <c r="S9" s="137" t="str">
        <f>'WA Apr 2018'!AX3</f>
        <v>n</v>
      </c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</row>
    <row r="10" spans="1:65" ht="20" customHeight="1" thickBot="1" x14ac:dyDescent="0.25">
      <c r="A10" s="280"/>
      <c r="B10" s="75" t="str">
        <f>'WA Apr 2018'!F4</f>
        <v>Origin</v>
      </c>
      <c r="C10" s="75" t="str">
        <f>'WA Apr 2018'!G4</f>
        <v>Business Saver</v>
      </c>
      <c r="D10" s="105">
        <f>365*'WA Apr 2018'!H4/100</f>
        <v>61.393000000000001</v>
      </c>
      <c r="E10" s="106">
        <f>IF($C$5*'WA Apr 2018'!AK4/'WA Apr 2018'!AI4&gt;='WA Apr 2018'!J4,('WA Apr 2018'!J4*'WA Apr 2018'!O4/100)*'WA Apr 2018'!AI4,($C$5*'WA Apr 2018'!AK4/'WA Apr 2018'!AI4*'WA Apr 2018'!O4/100)*'WA Apr 2018'!AI4)</f>
        <v>1690</v>
      </c>
      <c r="F10" s="105">
        <f>IF(($C$5*'WA Apr 2018'!AK4/'WA Apr 2018'!AI4&gt;'WA Apr 2018'!N4),($C$5*'WA Apr 2018'!AK4/'WA Apr 2018'!AI4-'WA Apr 2018'!N4)*'WA Apr 2018'!T4/100*'WA Apr 2018'!AI4,0)</f>
        <v>0</v>
      </c>
      <c r="G10" s="105">
        <f>IF($C$5*'WA Apr 2018'!AL4/'WA Apr 2018'!AJ4&gt;='WA Apr 2018'!J4,('WA Apr 2018'!J4*'WA Apr 2018'!U4/100)*'WA Apr 2018'!AJ4,($C$5*'WA Apr 2018'!AL4/'WA Apr 2018'!AJ4*'WA Apr 2018'!U4/100)*'WA Apr 2018'!AJ4)</f>
        <v>1690</v>
      </c>
      <c r="H10" s="105">
        <f>IF(($C$5*'WA Apr 2018'!AL4/'WA Apr 2018'!AJ4&gt;'WA Apr 2018'!N4),($C$5*'WA Apr 2018'!AL4/'WA Apr 2018'!AJ4-'WA Apr 2018'!N4)*'WA Apr 2018'!Z4/100*'WA Apr 2018'!AJ4,0)</f>
        <v>0</v>
      </c>
      <c r="I10" s="107">
        <f>SUM(D10:H10)</f>
        <v>3441.393</v>
      </c>
      <c r="J10" s="108">
        <f>'WA Apr 2018'!AM4</f>
        <v>0</v>
      </c>
      <c r="K10" s="108">
        <f>'WA Apr 2018'!AN4</f>
        <v>32</v>
      </c>
      <c r="L10" s="108">
        <f>'WA Apr 2018'!AO4</f>
        <v>0</v>
      </c>
      <c r="M10" s="108">
        <f>'WA Apr 2018'!AP4</f>
        <v>0</v>
      </c>
      <c r="N10" s="138">
        <f>(I10)-(I10-D10)*K10/100</f>
        <v>2359.7930000000001</v>
      </c>
      <c r="O10" s="107">
        <f>N10</f>
        <v>2359.7930000000001</v>
      </c>
      <c r="P10" s="107">
        <f t="shared" si="0"/>
        <v>2595.7723000000005</v>
      </c>
      <c r="Q10" s="107">
        <f t="shared" si="0"/>
        <v>2595.7723000000005</v>
      </c>
      <c r="R10" s="109">
        <f>'WA Apr 2018'!AW4</f>
        <v>0</v>
      </c>
      <c r="S10" s="110" t="str">
        <f>'WA Apr 2018'!AX4</f>
        <v>n</v>
      </c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</row>
    <row r="11" spans="1:65" ht="20" customHeight="1" thickTop="1" thickBot="1" x14ac:dyDescent="0.25">
      <c r="A11" s="139" t="str">
        <f>'WA Apr 2018'!D5</f>
        <v>Albany</v>
      </c>
      <c r="B11" s="75" t="str">
        <f>'WA Apr 2018'!F5</f>
        <v>Alinta Energy</v>
      </c>
      <c r="C11" s="75" t="str">
        <f>'WA Apr 2018'!G5</f>
        <v>Business</v>
      </c>
      <c r="D11" s="105">
        <f>365*'WA Apr 2018'!H5/100</f>
        <v>145.197</v>
      </c>
      <c r="E11" s="111">
        <f>($C$5*'WA Apr 2018'!O5/100)/2</f>
        <v>2110</v>
      </c>
      <c r="F11" s="106">
        <v>0</v>
      </c>
      <c r="G11" s="111">
        <f>($C$5*'WA Apr 2018'!U5/100)/2</f>
        <v>2110</v>
      </c>
      <c r="H11" s="105">
        <v>0</v>
      </c>
      <c r="I11" s="107">
        <f t="shared" ref="I11:I12" si="1">SUM(D11:H11)</f>
        <v>4365.1970000000001</v>
      </c>
      <c r="J11" s="108">
        <f>'WA Apr 2018'!AM5</f>
        <v>0</v>
      </c>
      <c r="K11" s="108">
        <f>'WA Apr 2018'!AN5</f>
        <v>0</v>
      </c>
      <c r="L11" s="108">
        <f>'WA Apr 2018'!AO5</f>
        <v>0</v>
      </c>
      <c r="M11" s="108">
        <f>'WA Apr 2018'!AP5</f>
        <v>0</v>
      </c>
      <c r="N11" s="107">
        <f t="shared" ref="N11:N12" si="2">I11</f>
        <v>4365.1970000000001</v>
      </c>
      <c r="O11" s="107">
        <f t="shared" ref="O11:O12" si="3">N11</f>
        <v>4365.1970000000001</v>
      </c>
      <c r="P11" s="107">
        <f t="shared" si="0"/>
        <v>4801.7167000000009</v>
      </c>
      <c r="Q11" s="107">
        <f t="shared" si="0"/>
        <v>4801.7167000000009</v>
      </c>
      <c r="R11" s="109">
        <f>'WA Apr 2018'!AW5</f>
        <v>0</v>
      </c>
      <c r="S11" s="110" t="str">
        <f>'WA Apr 2018'!AX5</f>
        <v>n</v>
      </c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</row>
    <row r="12" spans="1:65" ht="20" customHeight="1" thickTop="1" thickBot="1" x14ac:dyDescent="0.25">
      <c r="A12" s="140" t="str">
        <f>'WA Apr 2018'!D6</f>
        <v>Kalgoorlie</v>
      </c>
      <c r="B12" s="113" t="str">
        <f>'WA Apr 2018'!F6</f>
        <v>Alinta Energy</v>
      </c>
      <c r="C12" s="113" t="str">
        <f>'WA Apr 2018'!G6</f>
        <v>Business</v>
      </c>
      <c r="D12" s="114">
        <f>365*'WA Apr 2018'!H6/100</f>
        <v>226.99349999999998</v>
      </c>
      <c r="E12" s="115">
        <f>($C$5*'WA Apr 2018'!O6/100)/2</f>
        <v>1535</v>
      </c>
      <c r="F12" s="116">
        <v>0</v>
      </c>
      <c r="G12" s="115">
        <f>($C$5*'WA Apr 2018'!U6/100)/2</f>
        <v>1535</v>
      </c>
      <c r="H12" s="114">
        <v>0</v>
      </c>
      <c r="I12" s="117">
        <f t="shared" si="1"/>
        <v>3296.9935</v>
      </c>
      <c r="J12" s="118">
        <f>'WA Apr 2018'!AM6</f>
        <v>0</v>
      </c>
      <c r="K12" s="118">
        <f>'WA Apr 2018'!AN6</f>
        <v>0</v>
      </c>
      <c r="L12" s="118">
        <f>'WA Apr 2018'!AO6</f>
        <v>0</v>
      </c>
      <c r="M12" s="118">
        <f>'WA Apr 2018'!AP6</f>
        <v>0</v>
      </c>
      <c r="N12" s="117">
        <f t="shared" si="2"/>
        <v>3296.9935</v>
      </c>
      <c r="O12" s="117">
        <f t="shared" si="3"/>
        <v>3296.9935</v>
      </c>
      <c r="P12" s="117">
        <f t="shared" si="0"/>
        <v>3626.6928500000004</v>
      </c>
      <c r="Q12" s="117">
        <f t="shared" si="0"/>
        <v>3626.6928500000004</v>
      </c>
      <c r="R12" s="119">
        <f>'WA Apr 2018'!AW6</f>
        <v>0</v>
      </c>
      <c r="S12" s="120" t="str">
        <f>'WA Apr 2018'!AX6</f>
        <v>n</v>
      </c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</row>
    <row r="13" spans="1:65" x14ac:dyDescent="0.2"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</row>
    <row r="14" spans="1:65" x14ac:dyDescent="0.2"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</row>
    <row r="15" spans="1:65" x14ac:dyDescent="0.2"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</row>
    <row r="16" spans="1:65" x14ac:dyDescent="0.2"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</row>
    <row r="17" spans="20:65" x14ac:dyDescent="0.2"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</row>
    <row r="18" spans="20:65" x14ac:dyDescent="0.2"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</row>
    <row r="19" spans="20:65" x14ac:dyDescent="0.2"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</row>
    <row r="20" spans="20:65" x14ac:dyDescent="0.2"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</row>
    <row r="21" spans="20:65" x14ac:dyDescent="0.2"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</row>
    <row r="22" spans="20:65" x14ac:dyDescent="0.2"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</row>
    <row r="23" spans="20:65" x14ac:dyDescent="0.2"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</row>
    <row r="24" spans="20:65" x14ac:dyDescent="0.2"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</row>
    <row r="25" spans="20:65" x14ac:dyDescent="0.2"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</row>
    <row r="26" spans="20:65" x14ac:dyDescent="0.2"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</row>
    <row r="27" spans="20:65" x14ac:dyDescent="0.2"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</row>
    <row r="28" spans="20:65" x14ac:dyDescent="0.2"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</row>
    <row r="29" spans="20:65" x14ac:dyDescent="0.2"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</row>
    <row r="30" spans="20:65" x14ac:dyDescent="0.2"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</row>
    <row r="31" spans="20:65" x14ac:dyDescent="0.2"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</row>
    <row r="32" spans="20:65" x14ac:dyDescent="0.2"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</row>
    <row r="33" spans="20:65" x14ac:dyDescent="0.2"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</row>
    <row r="34" spans="20:65" x14ac:dyDescent="0.2"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</row>
    <row r="35" spans="20:65" x14ac:dyDescent="0.2"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</row>
    <row r="36" spans="20:65" x14ac:dyDescent="0.2"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</row>
    <row r="37" spans="20:65" x14ac:dyDescent="0.2"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</row>
    <row r="38" spans="20:65" x14ac:dyDescent="0.2"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</row>
    <row r="39" spans="20:65" x14ac:dyDescent="0.2"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</row>
    <row r="40" spans="20:65" x14ac:dyDescent="0.2"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</row>
    <row r="41" spans="20:65" x14ac:dyDescent="0.2"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</row>
    <row r="42" spans="20:65" x14ac:dyDescent="0.2"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</row>
    <row r="43" spans="20:65" x14ac:dyDescent="0.2"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</row>
    <row r="44" spans="20:65" x14ac:dyDescent="0.2"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</row>
    <row r="45" spans="20:65" x14ac:dyDescent="0.2"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</row>
    <row r="46" spans="20:65" x14ac:dyDescent="0.2"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</row>
    <row r="47" spans="20:65" x14ac:dyDescent="0.2"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</row>
    <row r="48" spans="20:65" x14ac:dyDescent="0.2"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</row>
    <row r="49" spans="20:65" x14ac:dyDescent="0.2"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</row>
    <row r="50" spans="20:65" x14ac:dyDescent="0.2"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</row>
    <row r="51" spans="20:65" x14ac:dyDescent="0.2"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</row>
    <row r="52" spans="20:65" x14ac:dyDescent="0.2"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</row>
    <row r="53" spans="20:65" x14ac:dyDescent="0.2"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</row>
    <row r="54" spans="20:65" x14ac:dyDescent="0.2"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</row>
    <row r="55" spans="20:65" x14ac:dyDescent="0.2"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</row>
    <row r="56" spans="20:65" x14ac:dyDescent="0.2"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</row>
    <row r="57" spans="20:65" x14ac:dyDescent="0.2"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</row>
    <row r="58" spans="20:65" x14ac:dyDescent="0.2"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</row>
    <row r="59" spans="20:65" x14ac:dyDescent="0.2"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</row>
    <row r="60" spans="20:65" x14ac:dyDescent="0.2"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</row>
    <row r="61" spans="20:65" x14ac:dyDescent="0.2"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</row>
    <row r="62" spans="20:65" x14ac:dyDescent="0.2"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</row>
    <row r="63" spans="20:65" x14ac:dyDescent="0.2"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</row>
    <row r="64" spans="20:65" x14ac:dyDescent="0.2"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</row>
    <row r="65" spans="20:65" x14ac:dyDescent="0.2"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</row>
    <row r="66" spans="20:65" x14ac:dyDescent="0.2"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</row>
    <row r="67" spans="20:65" x14ac:dyDescent="0.2"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</row>
    <row r="68" spans="20:65" x14ac:dyDescent="0.2"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</row>
    <row r="69" spans="20:65" x14ac:dyDescent="0.2"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</row>
    <row r="70" spans="20:65" x14ac:dyDescent="0.2"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</row>
    <row r="71" spans="20:65" x14ac:dyDescent="0.2"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</row>
    <row r="72" spans="20:65" x14ac:dyDescent="0.2"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</row>
    <row r="73" spans="20:65" x14ac:dyDescent="0.2"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</row>
    <row r="74" spans="20:65" x14ac:dyDescent="0.2"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</row>
    <row r="75" spans="20:65" x14ac:dyDescent="0.2"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</row>
    <row r="76" spans="20:65" x14ac:dyDescent="0.2"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</row>
    <row r="77" spans="20:65" x14ac:dyDescent="0.2"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</row>
    <row r="78" spans="20:65" x14ac:dyDescent="0.2"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</row>
    <row r="79" spans="20:65" x14ac:dyDescent="0.2"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</row>
    <row r="80" spans="20:65" x14ac:dyDescent="0.2"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</row>
    <row r="81" spans="20:65" x14ac:dyDescent="0.2"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</row>
    <row r="82" spans="20:65" x14ac:dyDescent="0.2"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</row>
    <row r="83" spans="20:65" x14ac:dyDescent="0.2"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</row>
    <row r="84" spans="20:65" x14ac:dyDescent="0.2"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</row>
    <row r="85" spans="20:65" x14ac:dyDescent="0.2"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</row>
    <row r="86" spans="20:65" x14ac:dyDescent="0.2"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</row>
    <row r="87" spans="20:65" x14ac:dyDescent="0.2"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</row>
    <row r="88" spans="20:65" x14ac:dyDescent="0.2"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</row>
    <row r="89" spans="20:65" x14ac:dyDescent="0.2"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</row>
    <row r="90" spans="20:65" x14ac:dyDescent="0.2"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</row>
    <row r="91" spans="20:65" x14ac:dyDescent="0.2"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</row>
    <row r="92" spans="20:65" x14ac:dyDescent="0.2"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</row>
    <row r="93" spans="20:65" x14ac:dyDescent="0.2"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</row>
    <row r="94" spans="20:65" x14ac:dyDescent="0.2"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</row>
    <row r="95" spans="20:65" x14ac:dyDescent="0.2"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</row>
    <row r="96" spans="20:65" x14ac:dyDescent="0.2"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</row>
    <row r="97" spans="20:65" x14ac:dyDescent="0.2"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</row>
    <row r="98" spans="20:65" x14ac:dyDescent="0.2"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</row>
    <row r="99" spans="20:65" x14ac:dyDescent="0.2"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</row>
    <row r="100" spans="20:65" x14ac:dyDescent="0.2"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</row>
    <row r="101" spans="20:65" x14ac:dyDescent="0.2"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</row>
    <row r="102" spans="20:65" x14ac:dyDescent="0.2"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</row>
    <row r="103" spans="20:65" x14ac:dyDescent="0.2"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</row>
    <row r="104" spans="20:65" x14ac:dyDescent="0.2"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</row>
    <row r="105" spans="20:65" x14ac:dyDescent="0.2"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</row>
    <row r="106" spans="20:65" x14ac:dyDescent="0.2"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</row>
    <row r="107" spans="20:65" x14ac:dyDescent="0.2"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</row>
    <row r="108" spans="20:65" x14ac:dyDescent="0.2"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</row>
    <row r="109" spans="20:65" x14ac:dyDescent="0.2"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</row>
    <row r="110" spans="20:65" x14ac:dyDescent="0.2"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</row>
    <row r="111" spans="20:65" x14ac:dyDescent="0.2"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</row>
    <row r="112" spans="20:65" x14ac:dyDescent="0.2"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</row>
    <row r="113" spans="20:65" x14ac:dyDescent="0.2"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</row>
    <row r="114" spans="20:65" x14ac:dyDescent="0.2"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</row>
    <row r="115" spans="20:65" x14ac:dyDescent="0.2"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</row>
    <row r="116" spans="20:65" x14ac:dyDescent="0.2"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</row>
    <row r="117" spans="20:65" x14ac:dyDescent="0.2"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</row>
    <row r="118" spans="20:65" x14ac:dyDescent="0.2"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</row>
    <row r="119" spans="20:65" x14ac:dyDescent="0.2"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</row>
    <row r="120" spans="20:65" x14ac:dyDescent="0.2"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</row>
    <row r="121" spans="20:65" x14ac:dyDescent="0.2"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</row>
    <row r="122" spans="20:65" x14ac:dyDescent="0.2"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</row>
    <row r="123" spans="20:65" x14ac:dyDescent="0.2"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</row>
    <row r="124" spans="20:65" x14ac:dyDescent="0.2"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</row>
    <row r="125" spans="20:65" x14ac:dyDescent="0.2"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</row>
    <row r="126" spans="20:65" x14ac:dyDescent="0.2"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</row>
    <row r="127" spans="20:65" x14ac:dyDescent="0.2"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</row>
    <row r="128" spans="20:65" x14ac:dyDescent="0.2"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</row>
    <row r="129" spans="20:65" x14ac:dyDescent="0.2"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</row>
    <row r="130" spans="20:65" x14ac:dyDescent="0.2"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</row>
    <row r="131" spans="20:65" x14ac:dyDescent="0.2"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</row>
    <row r="132" spans="20:65" x14ac:dyDescent="0.2"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</row>
    <row r="133" spans="20:65" x14ac:dyDescent="0.2"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</row>
    <row r="134" spans="20:65" x14ac:dyDescent="0.2"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</row>
    <row r="135" spans="20:65" x14ac:dyDescent="0.2"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</row>
    <row r="136" spans="20:65" x14ac:dyDescent="0.2"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</row>
    <row r="137" spans="20:65" x14ac:dyDescent="0.2"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</row>
    <row r="138" spans="20:65" x14ac:dyDescent="0.2"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</row>
    <row r="139" spans="20:65" x14ac:dyDescent="0.2"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</row>
    <row r="140" spans="20:65" x14ac:dyDescent="0.2"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</row>
    <row r="141" spans="20:65" x14ac:dyDescent="0.2"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</row>
    <row r="142" spans="20:65" x14ac:dyDescent="0.2"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</row>
    <row r="143" spans="20:65" x14ac:dyDescent="0.2"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</row>
    <row r="144" spans="20:65" x14ac:dyDescent="0.2"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</row>
    <row r="145" spans="20:65" x14ac:dyDescent="0.2"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</row>
    <row r="146" spans="20:65" x14ac:dyDescent="0.2"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</row>
    <row r="147" spans="20:65" x14ac:dyDescent="0.2"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</row>
    <row r="148" spans="20:65" x14ac:dyDescent="0.2"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</row>
    <row r="149" spans="20:65" x14ac:dyDescent="0.2"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</row>
    <row r="150" spans="20:65" x14ac:dyDescent="0.2"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</row>
    <row r="151" spans="20:65" x14ac:dyDescent="0.2"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</row>
    <row r="152" spans="20:65" x14ac:dyDescent="0.2"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</row>
    <row r="153" spans="20:65" x14ac:dyDescent="0.2"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</row>
    <row r="154" spans="20:65" x14ac:dyDescent="0.2"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</row>
    <row r="155" spans="20:65" x14ac:dyDescent="0.2"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</row>
    <row r="156" spans="20:65" x14ac:dyDescent="0.2"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</row>
    <row r="157" spans="20:65" x14ac:dyDescent="0.2"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</row>
    <row r="158" spans="20:65" x14ac:dyDescent="0.2"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</row>
    <row r="159" spans="20:65" x14ac:dyDescent="0.2"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</row>
    <row r="160" spans="20:65" x14ac:dyDescent="0.2"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</row>
    <row r="161" spans="20:65" x14ac:dyDescent="0.2"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</row>
    <row r="162" spans="20:65" x14ac:dyDescent="0.2"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</row>
    <row r="163" spans="20:65" x14ac:dyDescent="0.2"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</row>
    <row r="164" spans="20:65" x14ac:dyDescent="0.2"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</row>
    <row r="165" spans="20:65" x14ac:dyDescent="0.2"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</row>
    <row r="166" spans="20:65" x14ac:dyDescent="0.2"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</row>
    <row r="167" spans="20:65" x14ac:dyDescent="0.2"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</row>
    <row r="168" spans="20:65" x14ac:dyDescent="0.2"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</row>
    <row r="169" spans="20:65" x14ac:dyDescent="0.2"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</row>
    <row r="170" spans="20:65" x14ac:dyDescent="0.2"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</row>
    <row r="171" spans="20:65" x14ac:dyDescent="0.2"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</row>
    <row r="172" spans="20:65" x14ac:dyDescent="0.2"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</row>
    <row r="173" spans="20:65" x14ac:dyDescent="0.2"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</row>
    <row r="174" spans="20:65" x14ac:dyDescent="0.2"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</row>
    <row r="175" spans="20:65" x14ac:dyDescent="0.2"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</row>
    <row r="176" spans="20:65" x14ac:dyDescent="0.2"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</row>
    <row r="177" spans="20:65" x14ac:dyDescent="0.2"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</row>
    <row r="178" spans="20:65" x14ac:dyDescent="0.2"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</row>
    <row r="179" spans="20:65" x14ac:dyDescent="0.2"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</row>
    <row r="180" spans="20:65" x14ac:dyDescent="0.2"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</row>
    <row r="181" spans="20:65" x14ac:dyDescent="0.2"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</row>
    <row r="182" spans="20:65" x14ac:dyDescent="0.2"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</row>
    <row r="183" spans="20:65" x14ac:dyDescent="0.2"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</row>
    <row r="184" spans="20:65" x14ac:dyDescent="0.2"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</row>
    <row r="185" spans="20:65" x14ac:dyDescent="0.2"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</row>
    <row r="186" spans="20:65" x14ac:dyDescent="0.2"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</row>
    <row r="187" spans="20:65" x14ac:dyDescent="0.2"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</row>
    <row r="188" spans="20:65" x14ac:dyDescent="0.2"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</row>
    <row r="189" spans="20:65" x14ac:dyDescent="0.2"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</row>
    <row r="190" spans="20:65" x14ac:dyDescent="0.2"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</row>
    <row r="191" spans="20:65" x14ac:dyDescent="0.2"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</row>
    <row r="192" spans="20:65" x14ac:dyDescent="0.2"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</row>
    <row r="193" spans="20:65" x14ac:dyDescent="0.2"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</row>
    <row r="194" spans="20:65" x14ac:dyDescent="0.2"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</row>
    <row r="195" spans="20:65" x14ac:dyDescent="0.2"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</row>
    <row r="196" spans="20:65" x14ac:dyDescent="0.2"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</row>
    <row r="197" spans="20:65" x14ac:dyDescent="0.2"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</row>
    <row r="198" spans="20:65" x14ac:dyDescent="0.2"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</row>
    <row r="199" spans="20:65" x14ac:dyDescent="0.2"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</row>
    <row r="200" spans="20:65" x14ac:dyDescent="0.2"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</row>
    <row r="201" spans="20:65" x14ac:dyDescent="0.2"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</row>
    <row r="202" spans="20:65" x14ac:dyDescent="0.2"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</row>
    <row r="203" spans="20:65" x14ac:dyDescent="0.2"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</row>
    <row r="204" spans="20:65" x14ac:dyDescent="0.2"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</row>
    <row r="205" spans="20:65" x14ac:dyDescent="0.2"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</row>
    <row r="206" spans="20:65" x14ac:dyDescent="0.2"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</row>
    <row r="207" spans="20:65" x14ac:dyDescent="0.2"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</row>
    <row r="208" spans="20:65" x14ac:dyDescent="0.2"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</row>
    <row r="209" spans="20:65" x14ac:dyDescent="0.2"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</row>
    <row r="210" spans="20:65" x14ac:dyDescent="0.2"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</row>
    <row r="211" spans="20:65" x14ac:dyDescent="0.2"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</row>
    <row r="212" spans="20:65" x14ac:dyDescent="0.2"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</row>
    <row r="213" spans="20:65" x14ac:dyDescent="0.2"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</row>
    <row r="214" spans="20:65" x14ac:dyDescent="0.2"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</row>
    <row r="215" spans="20:65" x14ac:dyDescent="0.2"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</row>
    <row r="216" spans="20:65" x14ac:dyDescent="0.2"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</row>
    <row r="217" spans="20:65" x14ac:dyDescent="0.2"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</row>
    <row r="218" spans="20:65" x14ac:dyDescent="0.2"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</row>
    <row r="219" spans="20:65" x14ac:dyDescent="0.2"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</row>
    <row r="220" spans="20:65" x14ac:dyDescent="0.2"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</row>
    <row r="221" spans="20:65" x14ac:dyDescent="0.2"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</row>
    <row r="222" spans="20:65" x14ac:dyDescent="0.2"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</row>
    <row r="223" spans="20:65" x14ac:dyDescent="0.2"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</row>
    <row r="224" spans="20:65" x14ac:dyDescent="0.2"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</row>
    <row r="225" spans="20:65" x14ac:dyDescent="0.2"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</row>
    <row r="226" spans="20:65" x14ac:dyDescent="0.2"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</row>
    <row r="227" spans="20:65" x14ac:dyDescent="0.2"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</row>
    <row r="228" spans="20:65" x14ac:dyDescent="0.2"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</row>
    <row r="229" spans="20:65" x14ac:dyDescent="0.2"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</row>
    <row r="230" spans="20:65" x14ac:dyDescent="0.2"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</row>
    <row r="231" spans="20:65" x14ac:dyDescent="0.2"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</row>
    <row r="232" spans="20:65" x14ac:dyDescent="0.2"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</row>
    <row r="233" spans="20:65" x14ac:dyDescent="0.2"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</row>
    <row r="234" spans="20:65" x14ac:dyDescent="0.2"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</row>
    <row r="235" spans="20:65" x14ac:dyDescent="0.2"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</row>
    <row r="236" spans="20:65" x14ac:dyDescent="0.2"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</row>
    <row r="237" spans="20:65" x14ac:dyDescent="0.2"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</row>
    <row r="238" spans="20:65" x14ac:dyDescent="0.2"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</row>
    <row r="239" spans="20:65" x14ac:dyDescent="0.2"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</row>
    <row r="240" spans="20:65" x14ac:dyDescent="0.2"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</row>
    <row r="241" spans="20:65" x14ac:dyDescent="0.2"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</row>
    <row r="242" spans="20:65" x14ac:dyDescent="0.2"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</row>
    <row r="243" spans="20:65" x14ac:dyDescent="0.2"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</row>
    <row r="244" spans="20:65" x14ac:dyDescent="0.2"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</row>
    <row r="245" spans="20:65" x14ac:dyDescent="0.2"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</row>
    <row r="246" spans="20:65" x14ac:dyDescent="0.2"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</row>
    <row r="247" spans="20:65" x14ac:dyDescent="0.2"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</row>
    <row r="248" spans="20:65" x14ac:dyDescent="0.2"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</row>
    <row r="249" spans="20:65" x14ac:dyDescent="0.2"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</row>
    <row r="250" spans="20:65" x14ac:dyDescent="0.2"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</row>
    <row r="251" spans="20:65" x14ac:dyDescent="0.2"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</row>
    <row r="252" spans="20:65" x14ac:dyDescent="0.2"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</row>
    <row r="253" spans="20:65" x14ac:dyDescent="0.2"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</row>
    <row r="254" spans="20:65" x14ac:dyDescent="0.2"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</row>
    <row r="255" spans="20:65" x14ac:dyDescent="0.2"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</row>
    <row r="256" spans="20:65" x14ac:dyDescent="0.2"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</row>
    <row r="257" spans="20:65" x14ac:dyDescent="0.2"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</row>
    <row r="258" spans="20:65" x14ac:dyDescent="0.2"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</row>
    <row r="259" spans="20:65" x14ac:dyDescent="0.2"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</row>
    <row r="260" spans="20:65" x14ac:dyDescent="0.2"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</row>
    <row r="261" spans="20:65" x14ac:dyDescent="0.2"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</row>
    <row r="262" spans="20:65" x14ac:dyDescent="0.2"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</row>
    <row r="263" spans="20:65" x14ac:dyDescent="0.2"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</row>
    <row r="264" spans="20:65" x14ac:dyDescent="0.2"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</row>
    <row r="265" spans="20:65" x14ac:dyDescent="0.2"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</row>
    <row r="266" spans="20:65" x14ac:dyDescent="0.2"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</row>
    <row r="267" spans="20:65" x14ac:dyDescent="0.2"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</row>
    <row r="268" spans="20:65" x14ac:dyDescent="0.2"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</row>
    <row r="269" spans="20:65" x14ac:dyDescent="0.2"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</row>
    <row r="270" spans="20:65" x14ac:dyDescent="0.2"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</row>
    <row r="271" spans="20:65" x14ac:dyDescent="0.2"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</row>
    <row r="272" spans="20:65" x14ac:dyDescent="0.2"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</row>
    <row r="273" spans="20:65" x14ac:dyDescent="0.2"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</row>
    <row r="274" spans="20:65" x14ac:dyDescent="0.2"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</row>
    <row r="275" spans="20:65" x14ac:dyDescent="0.2"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</row>
    <row r="276" spans="20:65" x14ac:dyDescent="0.2"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</row>
    <row r="277" spans="20:65" x14ac:dyDescent="0.2"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</row>
    <row r="278" spans="20:65" x14ac:dyDescent="0.2"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</row>
    <row r="279" spans="20:65" x14ac:dyDescent="0.2"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</row>
    <row r="280" spans="20:65" x14ac:dyDescent="0.2"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</row>
    <row r="281" spans="20:65" x14ac:dyDescent="0.2"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</row>
    <row r="282" spans="20:65" x14ac:dyDescent="0.2"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</row>
    <row r="283" spans="20:65" x14ac:dyDescent="0.2"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</row>
    <row r="284" spans="20:65" x14ac:dyDescent="0.2"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</row>
    <row r="285" spans="20:65" x14ac:dyDescent="0.2"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</row>
    <row r="286" spans="20:65" x14ac:dyDescent="0.2"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</row>
    <row r="287" spans="20:65" x14ac:dyDescent="0.2"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</row>
    <row r="288" spans="20:65" x14ac:dyDescent="0.2"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</row>
    <row r="289" spans="20:65" x14ac:dyDescent="0.2"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</row>
    <row r="290" spans="20:65" x14ac:dyDescent="0.2"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</row>
    <row r="291" spans="20:65" x14ac:dyDescent="0.2"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</row>
    <row r="292" spans="20:65" x14ac:dyDescent="0.2"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</row>
    <row r="293" spans="20:65" x14ac:dyDescent="0.2"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</row>
    <row r="294" spans="20:65" x14ac:dyDescent="0.2"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</row>
    <row r="295" spans="20:65" x14ac:dyDescent="0.2"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</row>
    <row r="296" spans="20:65" x14ac:dyDescent="0.2"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</row>
    <row r="297" spans="20:65" x14ac:dyDescent="0.2"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</row>
    <row r="298" spans="20:65" x14ac:dyDescent="0.2"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</row>
    <row r="299" spans="20:65" x14ac:dyDescent="0.2"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</row>
    <row r="300" spans="20:65" x14ac:dyDescent="0.2"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</row>
    <row r="301" spans="20:65" x14ac:dyDescent="0.2"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</row>
    <row r="302" spans="20:65" x14ac:dyDescent="0.2"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</row>
    <row r="303" spans="20:65" x14ac:dyDescent="0.2"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</row>
    <row r="304" spans="20:65" x14ac:dyDescent="0.2"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</row>
    <row r="305" spans="20:65" x14ac:dyDescent="0.2"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</row>
    <row r="306" spans="20:65" x14ac:dyDescent="0.2"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</row>
    <row r="307" spans="20:65" x14ac:dyDescent="0.2"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</row>
    <row r="308" spans="20:65" x14ac:dyDescent="0.2"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</row>
    <row r="309" spans="20:65" x14ac:dyDescent="0.2"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</row>
    <row r="310" spans="20:65" x14ac:dyDescent="0.2"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</row>
    <row r="311" spans="20:65" x14ac:dyDescent="0.2"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</row>
    <row r="312" spans="20:65" x14ac:dyDescent="0.2"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</row>
    <row r="313" spans="20:65" x14ac:dyDescent="0.2"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</row>
    <row r="314" spans="20:65" x14ac:dyDescent="0.2"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</row>
    <row r="315" spans="20:65" x14ac:dyDescent="0.2"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</row>
    <row r="316" spans="20:65" x14ac:dyDescent="0.2"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</row>
    <row r="317" spans="20:65" x14ac:dyDescent="0.2"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</row>
    <row r="318" spans="20:65" x14ac:dyDescent="0.2"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</row>
    <row r="319" spans="20:65" x14ac:dyDescent="0.2"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</row>
    <row r="320" spans="20:65" x14ac:dyDescent="0.2"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</row>
    <row r="321" spans="20:65" x14ac:dyDescent="0.2"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</row>
    <row r="322" spans="20:65" x14ac:dyDescent="0.2"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</row>
    <row r="323" spans="20:65" x14ac:dyDescent="0.2"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</row>
    <row r="324" spans="20:65" x14ac:dyDescent="0.2"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</row>
    <row r="325" spans="20:65" x14ac:dyDescent="0.2"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</row>
    <row r="326" spans="20:65" x14ac:dyDescent="0.2"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</row>
    <row r="327" spans="20:65" x14ac:dyDescent="0.2"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</row>
    <row r="328" spans="20:65" x14ac:dyDescent="0.2"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</row>
    <row r="329" spans="20:65" x14ac:dyDescent="0.2"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</row>
    <row r="330" spans="20:65" x14ac:dyDescent="0.2"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</row>
    <row r="331" spans="20:65" x14ac:dyDescent="0.2"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</row>
    <row r="332" spans="20:65" x14ac:dyDescent="0.2"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</row>
    <row r="333" spans="20:65" x14ac:dyDescent="0.2"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</row>
    <row r="334" spans="20:65" x14ac:dyDescent="0.2"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</row>
    <row r="335" spans="20:65" x14ac:dyDescent="0.2"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</row>
    <row r="336" spans="20:65" x14ac:dyDescent="0.2"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</row>
    <row r="337" spans="20:65" x14ac:dyDescent="0.2"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</row>
    <row r="338" spans="20:65" x14ac:dyDescent="0.2"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</row>
    <row r="339" spans="20:65" x14ac:dyDescent="0.2"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</row>
    <row r="340" spans="20:65" x14ac:dyDescent="0.2"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</row>
    <row r="341" spans="20:65" x14ac:dyDescent="0.2"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</row>
    <row r="342" spans="20:65" x14ac:dyDescent="0.2"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</row>
    <row r="343" spans="20:65" x14ac:dyDescent="0.2"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</row>
    <row r="344" spans="20:65" x14ac:dyDescent="0.2"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</row>
    <row r="345" spans="20:65" x14ac:dyDescent="0.2"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</row>
    <row r="346" spans="20:65" x14ac:dyDescent="0.2"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</row>
    <row r="347" spans="20:65" x14ac:dyDescent="0.2"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</row>
    <row r="348" spans="20:65" x14ac:dyDescent="0.2"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</row>
    <row r="349" spans="20:65" x14ac:dyDescent="0.2"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</row>
    <row r="350" spans="20:65" x14ac:dyDescent="0.2"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</row>
    <row r="351" spans="20:65" x14ac:dyDescent="0.2"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</row>
    <row r="352" spans="20:65" x14ac:dyDescent="0.2"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</row>
    <row r="353" spans="20:65" x14ac:dyDescent="0.2"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</row>
    <row r="354" spans="20:65" x14ac:dyDescent="0.2"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</row>
    <row r="355" spans="20:65" x14ac:dyDescent="0.2"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</row>
    <row r="356" spans="20:65" x14ac:dyDescent="0.2"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</row>
    <row r="357" spans="20:65" x14ac:dyDescent="0.2"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</row>
    <row r="358" spans="20:65" x14ac:dyDescent="0.2"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</row>
    <row r="359" spans="20:65" x14ac:dyDescent="0.2"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</row>
    <row r="360" spans="20:65" x14ac:dyDescent="0.2"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</row>
    <row r="361" spans="20:65" x14ac:dyDescent="0.2"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</row>
    <row r="362" spans="20:65" x14ac:dyDescent="0.2"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</row>
    <row r="363" spans="20:65" x14ac:dyDescent="0.2"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</row>
    <row r="364" spans="20:65" x14ac:dyDescent="0.2"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</row>
    <row r="365" spans="20:65" x14ac:dyDescent="0.2"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</row>
    <row r="366" spans="20:65" x14ac:dyDescent="0.2"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</row>
    <row r="367" spans="20:65" x14ac:dyDescent="0.2"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</row>
    <row r="368" spans="20:65" x14ac:dyDescent="0.2"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</row>
    <row r="369" spans="20:65" x14ac:dyDescent="0.2"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</row>
    <row r="370" spans="20:65" x14ac:dyDescent="0.2"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</row>
    <row r="371" spans="20:65" x14ac:dyDescent="0.2"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</row>
    <row r="372" spans="20:65" x14ac:dyDescent="0.2"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</row>
    <row r="373" spans="20:65" x14ac:dyDescent="0.2"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</row>
    <row r="374" spans="20:65" x14ac:dyDescent="0.2"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</row>
    <row r="375" spans="20:65" x14ac:dyDescent="0.2"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</row>
    <row r="376" spans="20:65" x14ac:dyDescent="0.2"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</row>
    <row r="377" spans="20:65" x14ac:dyDescent="0.2"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</row>
    <row r="378" spans="20:65" x14ac:dyDescent="0.2"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</row>
    <row r="379" spans="20:65" x14ac:dyDescent="0.2"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</row>
    <row r="380" spans="20:65" x14ac:dyDescent="0.2"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</row>
    <row r="381" spans="20:65" x14ac:dyDescent="0.2"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</row>
    <row r="382" spans="20:65" x14ac:dyDescent="0.2"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</row>
    <row r="383" spans="20:65" x14ac:dyDescent="0.2"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</row>
    <row r="384" spans="20:65" x14ac:dyDescent="0.2"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</row>
    <row r="385" spans="20:65" x14ac:dyDescent="0.2"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</row>
    <row r="386" spans="20:65" x14ac:dyDescent="0.2"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</row>
    <row r="387" spans="20:65" x14ac:dyDescent="0.2"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</row>
    <row r="388" spans="20:65" x14ac:dyDescent="0.2"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</row>
    <row r="389" spans="20:65" x14ac:dyDescent="0.2"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</row>
    <row r="390" spans="20:65" x14ac:dyDescent="0.2"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</row>
    <row r="391" spans="20:65" x14ac:dyDescent="0.2"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</row>
    <row r="392" spans="20:65" x14ac:dyDescent="0.2"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</row>
    <row r="393" spans="20:65" x14ac:dyDescent="0.2"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</row>
    <row r="394" spans="20:65" x14ac:dyDescent="0.2"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</row>
    <row r="395" spans="20:65" x14ac:dyDescent="0.2"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</row>
    <row r="396" spans="20:65" x14ac:dyDescent="0.2"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</row>
    <row r="397" spans="20:65" x14ac:dyDescent="0.2"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</row>
    <row r="398" spans="20:65" x14ac:dyDescent="0.2"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</row>
    <row r="399" spans="20:65" x14ac:dyDescent="0.2"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</row>
    <row r="400" spans="20:65" x14ac:dyDescent="0.2"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</row>
    <row r="401" spans="20:65" x14ac:dyDescent="0.2"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</row>
    <row r="402" spans="20:65" x14ac:dyDescent="0.2"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</row>
    <row r="403" spans="20:65" x14ac:dyDescent="0.2"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</row>
    <row r="404" spans="20:65" x14ac:dyDescent="0.2"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</row>
    <row r="405" spans="20:65" x14ac:dyDescent="0.2"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</row>
    <row r="406" spans="20:65" x14ac:dyDescent="0.2"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</row>
    <row r="407" spans="20:65" x14ac:dyDescent="0.2"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</row>
    <row r="408" spans="20:65" x14ac:dyDescent="0.2"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</row>
    <row r="409" spans="20:65" x14ac:dyDescent="0.2"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</row>
    <row r="410" spans="20:65" x14ac:dyDescent="0.2"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</row>
    <row r="411" spans="20:65" x14ac:dyDescent="0.2"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</row>
    <row r="412" spans="20:65" x14ac:dyDescent="0.2"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</row>
    <row r="413" spans="20:65" x14ac:dyDescent="0.2"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</row>
    <row r="414" spans="20:65" x14ac:dyDescent="0.2"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</row>
    <row r="415" spans="20:65" x14ac:dyDescent="0.2"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</row>
    <row r="416" spans="20:65" x14ac:dyDescent="0.2"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</row>
    <row r="417" spans="20:65" x14ac:dyDescent="0.2"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</row>
    <row r="418" spans="20:65" x14ac:dyDescent="0.2"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</row>
    <row r="419" spans="20:65" x14ac:dyDescent="0.2"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</row>
    <row r="420" spans="20:65" x14ac:dyDescent="0.2"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</row>
    <row r="421" spans="20:65" x14ac:dyDescent="0.2"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</row>
    <row r="422" spans="20:65" x14ac:dyDescent="0.2"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</row>
    <row r="423" spans="20:65" x14ac:dyDescent="0.2"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</row>
    <row r="424" spans="20:65" x14ac:dyDescent="0.2"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</row>
    <row r="425" spans="20:65" x14ac:dyDescent="0.2"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</row>
    <row r="426" spans="20:65" x14ac:dyDescent="0.2"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</row>
    <row r="427" spans="20:65" x14ac:dyDescent="0.2"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</row>
    <row r="428" spans="20:65" x14ac:dyDescent="0.2"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</row>
    <row r="429" spans="20:65" x14ac:dyDescent="0.2"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</row>
    <row r="430" spans="20:65" x14ac:dyDescent="0.2"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</row>
    <row r="431" spans="20:65" x14ac:dyDescent="0.2"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</row>
    <row r="432" spans="20:65" x14ac:dyDescent="0.2"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</row>
    <row r="433" spans="20:65" x14ac:dyDescent="0.2"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</row>
    <row r="434" spans="20:65" x14ac:dyDescent="0.2"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</row>
    <row r="435" spans="20:65" x14ac:dyDescent="0.2"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</row>
    <row r="436" spans="20:65" x14ac:dyDescent="0.2"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</row>
    <row r="437" spans="20:65" x14ac:dyDescent="0.2"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</row>
    <row r="438" spans="20:65" x14ac:dyDescent="0.2"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</row>
    <row r="439" spans="20:65" x14ac:dyDescent="0.2"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</row>
    <row r="440" spans="20:65" x14ac:dyDescent="0.2"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</row>
    <row r="441" spans="20:65" x14ac:dyDescent="0.2"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</row>
    <row r="442" spans="20:65" x14ac:dyDescent="0.2"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</row>
    <row r="443" spans="20:65" x14ac:dyDescent="0.2"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</row>
    <row r="444" spans="20:65" x14ac:dyDescent="0.2"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</row>
    <row r="445" spans="20:65" x14ac:dyDescent="0.2"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</row>
    <row r="446" spans="20:65" x14ac:dyDescent="0.2"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</row>
    <row r="447" spans="20:65" x14ac:dyDescent="0.2"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</row>
    <row r="448" spans="20:65" x14ac:dyDescent="0.2"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</row>
    <row r="449" spans="20:65" x14ac:dyDescent="0.2"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</row>
    <row r="450" spans="20:65" x14ac:dyDescent="0.2"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</row>
    <row r="451" spans="20:65" x14ac:dyDescent="0.2"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</row>
    <row r="452" spans="20:65" x14ac:dyDescent="0.2"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</row>
    <row r="453" spans="20:65" x14ac:dyDescent="0.2"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</row>
    <row r="454" spans="20:65" x14ac:dyDescent="0.2"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</row>
    <row r="455" spans="20:65" x14ac:dyDescent="0.2"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</row>
    <row r="456" spans="20:65" x14ac:dyDescent="0.2"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</row>
    <row r="457" spans="20:65" x14ac:dyDescent="0.2"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</row>
    <row r="458" spans="20:65" x14ac:dyDescent="0.2"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</row>
    <row r="459" spans="20:65" x14ac:dyDescent="0.2"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</row>
    <row r="460" spans="20:65" x14ac:dyDescent="0.2"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</row>
    <row r="461" spans="20:65" x14ac:dyDescent="0.2"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</row>
    <row r="462" spans="20:65" x14ac:dyDescent="0.2"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</row>
    <row r="463" spans="20:65" x14ac:dyDescent="0.2"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</row>
    <row r="464" spans="20:65" x14ac:dyDescent="0.2"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</row>
    <row r="465" spans="20:65" x14ac:dyDescent="0.2"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</row>
    <row r="466" spans="20:65" x14ac:dyDescent="0.2"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</row>
    <row r="467" spans="20:65" x14ac:dyDescent="0.2"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</row>
    <row r="468" spans="20:65" x14ac:dyDescent="0.2"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</row>
    <row r="469" spans="20:65" x14ac:dyDescent="0.2"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</row>
    <row r="470" spans="20:65" x14ac:dyDescent="0.2"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</row>
    <row r="471" spans="20:65" x14ac:dyDescent="0.2"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</row>
    <row r="472" spans="20:65" x14ac:dyDescent="0.2"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</row>
    <row r="473" spans="20:65" x14ac:dyDescent="0.2"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</row>
    <row r="474" spans="20:65" x14ac:dyDescent="0.2"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</row>
    <row r="475" spans="20:65" x14ac:dyDescent="0.2"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</row>
    <row r="476" spans="20:65" x14ac:dyDescent="0.2"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</row>
    <row r="477" spans="20:65" x14ac:dyDescent="0.2"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</row>
    <row r="478" spans="20:65" x14ac:dyDescent="0.2"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</row>
    <row r="479" spans="20:65" x14ac:dyDescent="0.2"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</row>
    <row r="480" spans="20:65" x14ac:dyDescent="0.2"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</row>
    <row r="481" spans="20:65" x14ac:dyDescent="0.2"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</row>
    <row r="482" spans="20:65" x14ac:dyDescent="0.2"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</row>
    <row r="483" spans="20:65" x14ac:dyDescent="0.2"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</row>
    <row r="484" spans="20:65" x14ac:dyDescent="0.2"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</row>
    <row r="485" spans="20:65" x14ac:dyDescent="0.2"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</row>
    <row r="486" spans="20:65" x14ac:dyDescent="0.2"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</row>
    <row r="487" spans="20:65" x14ac:dyDescent="0.2"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</row>
    <row r="488" spans="20:65" x14ac:dyDescent="0.2"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</row>
    <row r="489" spans="20:65" x14ac:dyDescent="0.2"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</row>
    <row r="490" spans="20:65" x14ac:dyDescent="0.2"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</row>
    <row r="491" spans="20:65" x14ac:dyDescent="0.2"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</row>
    <row r="492" spans="20:65" x14ac:dyDescent="0.2"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</row>
    <row r="493" spans="20:65" x14ac:dyDescent="0.2"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</row>
    <row r="494" spans="20:65" x14ac:dyDescent="0.2"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</row>
    <row r="495" spans="20:65" x14ac:dyDescent="0.2"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</row>
    <row r="496" spans="20:65" x14ac:dyDescent="0.2"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</row>
    <row r="497" spans="20:65" x14ac:dyDescent="0.2"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</row>
    <row r="498" spans="20:65" x14ac:dyDescent="0.2"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</row>
    <row r="499" spans="20:65" x14ac:dyDescent="0.2"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</row>
    <row r="500" spans="20:65" x14ac:dyDescent="0.2"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</row>
    <row r="501" spans="20:65" x14ac:dyDescent="0.2"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</row>
    <row r="502" spans="20:65" x14ac:dyDescent="0.2"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</row>
    <row r="503" spans="20:65" x14ac:dyDescent="0.2"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</row>
    <row r="504" spans="20:65" x14ac:dyDescent="0.2"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</row>
    <row r="505" spans="20:65" x14ac:dyDescent="0.2"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</row>
    <row r="506" spans="20:65" x14ac:dyDescent="0.2"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</row>
    <row r="507" spans="20:65" x14ac:dyDescent="0.2"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</row>
    <row r="508" spans="20:65" x14ac:dyDescent="0.2"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</row>
    <row r="509" spans="20:65" x14ac:dyDescent="0.2"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</row>
    <row r="510" spans="20:65" x14ac:dyDescent="0.2"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</row>
    <row r="511" spans="20:65" x14ac:dyDescent="0.2"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</row>
    <row r="512" spans="20:65" x14ac:dyDescent="0.2"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</row>
    <row r="513" spans="20:65" x14ac:dyDescent="0.2"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</row>
    <row r="514" spans="20:65" x14ac:dyDescent="0.2"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</row>
    <row r="515" spans="20:65" x14ac:dyDescent="0.2"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</row>
    <row r="516" spans="20:65" x14ac:dyDescent="0.2"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</row>
    <row r="517" spans="20:65" x14ac:dyDescent="0.2"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</row>
    <row r="518" spans="20:65" x14ac:dyDescent="0.2"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</row>
    <row r="519" spans="20:65" x14ac:dyDescent="0.2"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</row>
    <row r="520" spans="20:65" x14ac:dyDescent="0.2"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</row>
    <row r="521" spans="20:65" x14ac:dyDescent="0.2"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</row>
    <row r="522" spans="20:65" x14ac:dyDescent="0.2"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</row>
    <row r="523" spans="20:65" x14ac:dyDescent="0.2"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</row>
    <row r="524" spans="20:65" x14ac:dyDescent="0.2"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</row>
    <row r="525" spans="20:65" x14ac:dyDescent="0.2"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</row>
    <row r="526" spans="20:65" x14ac:dyDescent="0.2"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</row>
    <row r="527" spans="20:65" x14ac:dyDescent="0.2"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</row>
    <row r="528" spans="20:65" x14ac:dyDescent="0.2"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</row>
    <row r="529" spans="20:65" x14ac:dyDescent="0.2"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</row>
    <row r="530" spans="20:65" x14ac:dyDescent="0.2"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</row>
    <row r="531" spans="20:65" x14ac:dyDescent="0.2"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</row>
    <row r="532" spans="20:65" x14ac:dyDescent="0.2"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</row>
    <row r="533" spans="20:65" x14ac:dyDescent="0.2"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</row>
    <row r="534" spans="20:65" x14ac:dyDescent="0.2"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</row>
    <row r="535" spans="20:65" x14ac:dyDescent="0.2"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</row>
    <row r="536" spans="20:65" x14ac:dyDescent="0.2"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</row>
    <row r="537" spans="20:65" x14ac:dyDescent="0.2"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</row>
    <row r="538" spans="20:65" x14ac:dyDescent="0.2"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</row>
    <row r="539" spans="20:65" x14ac:dyDescent="0.2"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</row>
    <row r="540" spans="20:65" x14ac:dyDescent="0.2"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</row>
    <row r="541" spans="20:65" x14ac:dyDescent="0.2"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</row>
    <row r="542" spans="20:65" x14ac:dyDescent="0.2"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</row>
    <row r="543" spans="20:65" x14ac:dyDescent="0.2"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</row>
    <row r="544" spans="20:65" x14ac:dyDescent="0.2"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</row>
    <row r="545" spans="20:65" x14ac:dyDescent="0.2"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</row>
    <row r="546" spans="20:65" x14ac:dyDescent="0.2"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</row>
    <row r="547" spans="20:65" x14ac:dyDescent="0.2"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</row>
    <row r="548" spans="20:65" x14ac:dyDescent="0.2"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</row>
    <row r="549" spans="20:65" x14ac:dyDescent="0.2"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</row>
    <row r="550" spans="20:65" x14ac:dyDescent="0.2"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</row>
    <row r="551" spans="20:65" x14ac:dyDescent="0.2"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</row>
    <row r="552" spans="20:65" x14ac:dyDescent="0.2"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</row>
    <row r="553" spans="20:65" x14ac:dyDescent="0.2"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</row>
    <row r="554" spans="20:65" x14ac:dyDescent="0.2"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</row>
    <row r="555" spans="20:65" x14ac:dyDescent="0.2"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</row>
    <row r="556" spans="20:65" x14ac:dyDescent="0.2"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</row>
    <row r="557" spans="20:65" x14ac:dyDescent="0.2"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</row>
    <row r="558" spans="20:65" x14ac:dyDescent="0.2"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</row>
    <row r="559" spans="20:65" x14ac:dyDescent="0.2"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</row>
    <row r="560" spans="20:65" x14ac:dyDescent="0.2"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</row>
    <row r="561" spans="20:65" x14ac:dyDescent="0.2"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</row>
    <row r="562" spans="20:65" x14ac:dyDescent="0.2"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</row>
    <row r="563" spans="20:65" x14ac:dyDescent="0.2"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</row>
    <row r="564" spans="20:65" x14ac:dyDescent="0.2"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</row>
    <row r="565" spans="20:65" x14ac:dyDescent="0.2"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</row>
    <row r="566" spans="20:65" x14ac:dyDescent="0.2"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</row>
    <row r="567" spans="20:65" x14ac:dyDescent="0.2"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</row>
    <row r="568" spans="20:65" x14ac:dyDescent="0.2"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</row>
    <row r="569" spans="20:65" x14ac:dyDescent="0.2"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</row>
    <row r="570" spans="20:65" x14ac:dyDescent="0.2"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</row>
    <row r="571" spans="20:65" x14ac:dyDescent="0.2"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</row>
    <row r="572" spans="20:65" x14ac:dyDescent="0.2"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</row>
    <row r="573" spans="20:65" x14ac:dyDescent="0.2"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</row>
    <row r="574" spans="20:65" x14ac:dyDescent="0.2"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</row>
    <row r="575" spans="20:65" x14ac:dyDescent="0.2"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</row>
    <row r="576" spans="20:65" x14ac:dyDescent="0.2"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</row>
    <row r="577" spans="20:65" x14ac:dyDescent="0.2"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</row>
    <row r="578" spans="20:65" x14ac:dyDescent="0.2"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</row>
    <row r="579" spans="20:65" x14ac:dyDescent="0.2"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</row>
    <row r="580" spans="20:65" x14ac:dyDescent="0.2"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</row>
    <row r="581" spans="20:65" x14ac:dyDescent="0.2"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</row>
    <row r="582" spans="20:65" x14ac:dyDescent="0.2"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</row>
    <row r="583" spans="20:65" x14ac:dyDescent="0.2"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</row>
    <row r="584" spans="20:65" x14ac:dyDescent="0.2"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</row>
    <row r="585" spans="20:65" x14ac:dyDescent="0.2"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</row>
    <row r="586" spans="20:65" x14ac:dyDescent="0.2"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</row>
    <row r="587" spans="20:65" x14ac:dyDescent="0.2"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</row>
    <row r="588" spans="20:65" x14ac:dyDescent="0.2"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</row>
    <row r="589" spans="20:65" x14ac:dyDescent="0.2"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</row>
    <row r="590" spans="20:65" x14ac:dyDescent="0.2"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</row>
    <row r="591" spans="20:65" x14ac:dyDescent="0.2"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</row>
    <row r="592" spans="20:65" x14ac:dyDescent="0.2"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</row>
    <row r="593" spans="20:65" x14ac:dyDescent="0.2"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</row>
    <row r="594" spans="20:65" x14ac:dyDescent="0.2"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</row>
    <row r="595" spans="20:65" x14ac:dyDescent="0.2"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</row>
    <row r="596" spans="20:65" x14ac:dyDescent="0.2"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</row>
    <row r="597" spans="20:65" x14ac:dyDescent="0.2"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</row>
    <row r="598" spans="20:65" x14ac:dyDescent="0.2"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</row>
    <row r="599" spans="20:65" x14ac:dyDescent="0.2"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</row>
    <row r="600" spans="20:65" x14ac:dyDescent="0.2"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</row>
    <row r="601" spans="20:65" x14ac:dyDescent="0.2"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</row>
    <row r="602" spans="20:65" x14ac:dyDescent="0.2"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</row>
    <row r="603" spans="20:65" x14ac:dyDescent="0.2"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</row>
    <row r="604" spans="20:65" x14ac:dyDescent="0.2"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</row>
    <row r="605" spans="20:65" x14ac:dyDescent="0.2"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</row>
    <row r="606" spans="20:65" x14ac:dyDescent="0.2"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</row>
    <row r="607" spans="20:65" x14ac:dyDescent="0.2"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</row>
    <row r="608" spans="20:65" x14ac:dyDescent="0.2"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</row>
    <row r="609" spans="20:65" x14ac:dyDescent="0.2"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</row>
    <row r="610" spans="20:65" x14ac:dyDescent="0.2"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</row>
    <row r="611" spans="20:65" x14ac:dyDescent="0.2"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</row>
    <row r="612" spans="20:65" x14ac:dyDescent="0.2"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</row>
    <row r="613" spans="20:65" x14ac:dyDescent="0.2"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</row>
    <row r="614" spans="20:65" x14ac:dyDescent="0.2"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</row>
    <row r="615" spans="20:65" x14ac:dyDescent="0.2"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</row>
    <row r="616" spans="20:65" x14ac:dyDescent="0.2"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</row>
    <row r="617" spans="20:65" x14ac:dyDescent="0.2"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</row>
    <row r="618" spans="20:65" x14ac:dyDescent="0.2"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</row>
    <row r="619" spans="20:65" x14ac:dyDescent="0.2"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</row>
    <row r="620" spans="20:65" x14ac:dyDescent="0.2"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</row>
    <row r="621" spans="20:65" x14ac:dyDescent="0.2"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</row>
    <row r="622" spans="20:65" x14ac:dyDescent="0.2"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</row>
  </sheetData>
  <sheetProtection algorithmName="SHA-512" hashValue="6EJDu3C1rRg++kRPuifLq9KeR8eQFINLVQ/2vNm9MAgdNGkujoOmTmsjJPxODiBVABazkM+yFdpk4aB4X2+tog==" saltValue="pnnUSCjsqXS6CijedPzSqw==" spinCount="100000" sheet="1" objects="1" scenarios="1"/>
  <mergeCells count="1">
    <mergeCell ref="A8:A10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39997558519241921"/>
  </sheetPr>
  <dimension ref="A1:BT622"/>
  <sheetViews>
    <sheetView workbookViewId="0">
      <selection activeCell="C5" sqref="C5"/>
    </sheetView>
  </sheetViews>
  <sheetFormatPr baseColWidth="10" defaultRowHeight="15" x14ac:dyDescent="0.2"/>
  <cols>
    <col min="1" max="1" width="14.83203125" style="65" customWidth="1"/>
    <col min="2" max="2" width="20.1640625" style="65" customWidth="1"/>
    <col min="3" max="3" width="15" style="65" customWidth="1"/>
    <col min="4" max="13" width="14.1640625" style="65" customWidth="1"/>
    <col min="14" max="15" width="14.1640625" style="65" hidden="1" customWidth="1"/>
    <col min="16" max="19" width="14.1640625" style="65" customWidth="1"/>
    <col min="20" max="29" width="14.1640625" style="79" customWidth="1"/>
    <col min="30" max="65" width="12.5" style="79" customWidth="1"/>
    <col min="66" max="16384" width="10.83203125" style="65"/>
  </cols>
  <sheetData>
    <row r="1" spans="1:72" s="83" customFormat="1" x14ac:dyDescent="0.2">
      <c r="A1" s="82" t="s">
        <v>21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</row>
    <row r="2" spans="1:72" s="83" customFormat="1" x14ac:dyDescent="0.2">
      <c r="A2" s="84" t="s">
        <v>81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</row>
    <row r="3" spans="1:72" s="83" customFormat="1" ht="16" thickBot="1" x14ac:dyDescent="0.25">
      <c r="A3" s="82"/>
      <c r="B3" s="85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</row>
    <row r="4" spans="1:72" x14ac:dyDescent="0.2">
      <c r="A4" s="68" t="s">
        <v>85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70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3"/>
      <c r="BO4" s="83"/>
      <c r="BP4" s="83"/>
      <c r="BQ4" s="83"/>
      <c r="BR4" s="83"/>
      <c r="BS4" s="83"/>
      <c r="BT4" s="83"/>
    </row>
    <row r="5" spans="1:72" x14ac:dyDescent="0.2">
      <c r="A5" s="71" t="s">
        <v>157</v>
      </c>
      <c r="B5" s="72"/>
      <c r="C5" s="77">
        <v>100000</v>
      </c>
      <c r="D5" s="73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4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3"/>
      <c r="BO5" s="83"/>
      <c r="BP5" s="83"/>
      <c r="BQ5" s="83"/>
      <c r="BR5" s="83"/>
      <c r="BS5" s="83"/>
      <c r="BT5" s="83"/>
    </row>
    <row r="6" spans="1:72" x14ac:dyDescent="0.2">
      <c r="A6" s="34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4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3"/>
      <c r="BO6" s="83"/>
      <c r="BP6" s="83"/>
      <c r="BQ6" s="83"/>
      <c r="BR6" s="83"/>
      <c r="BS6" s="83"/>
      <c r="BT6" s="83"/>
    </row>
    <row r="7" spans="1:72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98" t="s">
        <v>82</v>
      </c>
      <c r="F7" s="98" t="s">
        <v>83</v>
      </c>
      <c r="G7" s="98" t="s">
        <v>4</v>
      </c>
      <c r="H7" s="98" t="s">
        <v>84</v>
      </c>
      <c r="I7" s="99" t="s">
        <v>5</v>
      </c>
      <c r="J7" s="100" t="s">
        <v>6</v>
      </c>
      <c r="K7" s="100" t="s">
        <v>7</v>
      </c>
      <c r="L7" s="100" t="s">
        <v>8</v>
      </c>
      <c r="M7" s="100" t="s">
        <v>35</v>
      </c>
      <c r="N7" s="101" t="s">
        <v>77</v>
      </c>
      <c r="O7" s="101" t="s">
        <v>78</v>
      </c>
      <c r="P7" s="101" t="s">
        <v>19</v>
      </c>
      <c r="Q7" s="101" t="s">
        <v>20</v>
      </c>
      <c r="R7" s="102" t="s">
        <v>79</v>
      </c>
      <c r="S7" s="103" t="s">
        <v>80</v>
      </c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3"/>
      <c r="BO7" s="83"/>
      <c r="BP7" s="83"/>
      <c r="BQ7" s="83"/>
      <c r="BR7" s="83"/>
      <c r="BS7" s="83"/>
      <c r="BT7" s="83"/>
    </row>
    <row r="8" spans="1:72" ht="20" customHeight="1" x14ac:dyDescent="0.2">
      <c r="A8" s="281" t="str">
        <f>'WA Oct 2017'!D2</f>
        <v>South West</v>
      </c>
      <c r="B8" s="129" t="str">
        <f>'WA Oct 2017'!F2</f>
        <v>Alinta Energy</v>
      </c>
      <c r="C8" s="130" t="str">
        <f>'WA Oct 2017'!G2</f>
        <v>Business</v>
      </c>
      <c r="D8" s="123">
        <f>365*'WA Oct 2017'!H2/100</f>
        <v>130.37799999999999</v>
      </c>
      <c r="E8" s="124">
        <f>IF($C$5*'WA Oct 2017'!AK2/'WA Oct 2017'!AI2&gt;='WA Oct 2017'!J2,('WA Oct 2017'!J2*'WA Oct 2017'!O2/100)*'WA Oct 2017'!AI2,($C$5*'WA Oct 2017'!AK2/'WA Oct 2017'!AI2*'WA Oct 2017'!O2/100)*'WA Oct 2017'!AI2)</f>
        <v>1690</v>
      </c>
      <c r="F8" s="123">
        <f>IF(($C$5*'WA Oct 2017'!AK2/'WA Oct 2017'!AI2&gt;'WA Oct 2017'!N2),($C$5*'WA Oct 2017'!AK2/'WA Oct 2017'!AI2-'WA Oct 2017'!N2)*'WA Oct 2017'!T2/100*'WA Oct 2017'!AI2,0)</f>
        <v>0</v>
      </c>
      <c r="G8" s="123">
        <f>IF($C$5*'WA Oct 2017'!AL2/'WA Oct 2017'!AJ2&gt;='WA Oct 2017'!J2,('WA Oct 2017'!J2*'WA Oct 2017'!U2/100)*'WA Oct 2017'!AJ2,($C$5*'WA Oct 2017'!AL2/'WA Oct 2017'!AJ2*'WA Oct 2017'!U2/100)*'WA Oct 2017'!AJ2)</f>
        <v>1690</v>
      </c>
      <c r="H8" s="123">
        <f>IF(($C$5*'WA Oct 2017'!AL2/'WA Oct 2017'!AJ2&gt;'WA Oct 2017'!N2),($C$5*'WA Oct 2017'!AL2/'WA Oct 2017'!AJ2-'WA Oct 2017'!N2)*'WA Oct 2017'!Z2/100*'WA Oct 2017'!AJ2,0)</f>
        <v>0</v>
      </c>
      <c r="I8" s="125">
        <f>SUM(D8:H8)</f>
        <v>3510.3779999999997</v>
      </c>
      <c r="J8" s="126">
        <f>'WA Oct 2017'!AM2</f>
        <v>0</v>
      </c>
      <c r="K8" s="126">
        <f>'WA Oct 2017'!AN2</f>
        <v>0</v>
      </c>
      <c r="L8" s="126">
        <f>'WA Oct 2017'!AO2</f>
        <v>0</v>
      </c>
      <c r="M8" s="126">
        <f>'WA Oct 2017'!AP2</f>
        <v>0</v>
      </c>
      <c r="N8" s="125">
        <f>I8</f>
        <v>3510.3779999999997</v>
      </c>
      <c r="O8" s="125">
        <f>N8</f>
        <v>3510.3779999999997</v>
      </c>
      <c r="P8" s="125">
        <f t="shared" ref="P8:Q10" si="0">N8*1.1</f>
        <v>3861.4157999999998</v>
      </c>
      <c r="Q8" s="125">
        <f t="shared" si="0"/>
        <v>3861.4157999999998</v>
      </c>
      <c r="R8" s="127">
        <f>'WA Oct 2017'!AW2</f>
        <v>0</v>
      </c>
      <c r="S8" s="128" t="str">
        <f>'WA Oct 2017'!AX2</f>
        <v>n</v>
      </c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3"/>
      <c r="BO8" s="83"/>
      <c r="BP8" s="83"/>
      <c r="BQ8" s="83"/>
      <c r="BR8" s="83"/>
      <c r="BS8" s="83"/>
      <c r="BT8" s="83"/>
    </row>
    <row r="9" spans="1:72" ht="20" customHeight="1" x14ac:dyDescent="0.2">
      <c r="A9" s="279"/>
      <c r="B9" s="129" t="str">
        <f>'WA Oct 2017'!F3</f>
        <v>AGL</v>
      </c>
      <c r="C9" s="130" t="str">
        <f>'WA Oct 2017'!G3</f>
        <v>Business Savers</v>
      </c>
      <c r="D9" s="131">
        <f>365*'WA Oct 2017'!H3/100</f>
        <v>128.84499999999997</v>
      </c>
      <c r="E9" s="132">
        <f>IF($C$5*'WA Oct 2017'!AK3/'WA Oct 2017'!AI3&gt;='WA Oct 2017'!J3,('WA Oct 2017'!J3*'WA Oct 2017'!O3/100)*'WA Oct 2017'!AI3,($C$5*'WA Oct 2017'!AK3/'WA Oct 2017'!AI3*'WA Oct 2017'!O3/100)*'WA Oct 2017'!AI3)</f>
        <v>1690</v>
      </c>
      <c r="F9" s="131">
        <f>IF(($C$5*'WA Oct 2017'!AK3/'WA Oct 2017'!AI3&gt;'WA Oct 2017'!N3),($C$5*'WA Oct 2017'!AK3/'WA Oct 2017'!AI3-'WA Oct 2017'!N3)*'WA Oct 2017'!T3/100*'WA Oct 2017'!AI3,0)</f>
        <v>0</v>
      </c>
      <c r="G9" s="131">
        <f>IF($C$5*'WA Oct 2017'!AL3/'WA Oct 2017'!AJ3&gt;='WA Oct 2017'!J3,('WA Oct 2017'!J3*'WA Oct 2017'!U3/100)*'WA Oct 2017'!AJ3,($C$5*'WA Oct 2017'!AL3/'WA Oct 2017'!AJ3*'WA Oct 2017'!U3/100)*'WA Oct 2017'!AJ3)</f>
        <v>1690</v>
      </c>
      <c r="H9" s="131">
        <f>IF(($C$5*'WA Oct 2017'!AL3/'WA Oct 2017'!AJ3&gt;'WA Oct 2017'!N3),($C$5*'WA Oct 2017'!AL3/'WA Oct 2017'!AJ3-'WA Oct 2017'!N3)*'WA Oct 2017'!Z3/100*'WA Oct 2017'!AJ3,0)</f>
        <v>0</v>
      </c>
      <c r="I9" s="133">
        <f>SUM(D9:H9)</f>
        <v>3508.8450000000003</v>
      </c>
      <c r="J9" s="134">
        <f>'WA Oct 2017'!AM3</f>
        <v>0</v>
      </c>
      <c r="K9" s="134">
        <f>'WA Oct 2017'!AN3</f>
        <v>25</v>
      </c>
      <c r="L9" s="134">
        <f>'WA Oct 2017'!AO3</f>
        <v>0</v>
      </c>
      <c r="M9" s="134">
        <f>'WA Oct 2017'!AP3</f>
        <v>0</v>
      </c>
      <c r="N9" s="135">
        <f>(I9)-(I9-D9)*K9/100</f>
        <v>2663.8450000000003</v>
      </c>
      <c r="O9" s="133">
        <f>N9</f>
        <v>2663.8450000000003</v>
      </c>
      <c r="P9" s="133">
        <f t="shared" si="0"/>
        <v>2930.2295000000004</v>
      </c>
      <c r="Q9" s="133">
        <f t="shared" si="0"/>
        <v>2930.2295000000004</v>
      </c>
      <c r="R9" s="136">
        <f>'WA Oct 2017'!AW3</f>
        <v>0</v>
      </c>
      <c r="S9" s="137" t="str">
        <f>'WA Oct 2017'!AX3</f>
        <v>n</v>
      </c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3"/>
      <c r="BO9" s="83"/>
      <c r="BP9" s="83"/>
      <c r="BQ9" s="83"/>
      <c r="BR9" s="83"/>
      <c r="BS9" s="83"/>
      <c r="BT9" s="83"/>
    </row>
    <row r="10" spans="1:72" ht="20" customHeight="1" thickBot="1" x14ac:dyDescent="0.25">
      <c r="A10" s="280"/>
      <c r="B10" s="75" t="str">
        <f>'WA Oct 2017'!F4</f>
        <v>Origin</v>
      </c>
      <c r="C10" s="75" t="str">
        <f>'WA Oct 2017'!G4</f>
        <v>Business Saver</v>
      </c>
      <c r="D10" s="105">
        <f>365*'WA Oct 2017'!H4/100</f>
        <v>61.393000000000001</v>
      </c>
      <c r="E10" s="106">
        <f>IF($C$5*'WA Oct 2017'!AK4/'WA Oct 2017'!AI4&gt;='WA Oct 2017'!J4,('WA Oct 2017'!J4*'WA Oct 2017'!O4/100)*'WA Oct 2017'!AI4,($C$5*'WA Oct 2017'!AK4/'WA Oct 2017'!AI4*'WA Oct 2017'!O4/100)*'WA Oct 2017'!AI4)</f>
        <v>1690</v>
      </c>
      <c r="F10" s="105">
        <f>IF(($C$5*'WA Oct 2017'!AK4/'WA Oct 2017'!AI4&gt;'WA Oct 2017'!N4),($C$5*'WA Oct 2017'!AK4/'WA Oct 2017'!AI4-'WA Oct 2017'!N4)*'WA Oct 2017'!T4/100*'WA Oct 2017'!AI4,0)</f>
        <v>0</v>
      </c>
      <c r="G10" s="105">
        <f>IF($C$5*'WA Oct 2017'!AL4/'WA Oct 2017'!AJ4&gt;='WA Oct 2017'!J4,('WA Oct 2017'!J4*'WA Oct 2017'!U4/100)*'WA Oct 2017'!AJ4,($C$5*'WA Oct 2017'!AL4/'WA Oct 2017'!AJ4*'WA Oct 2017'!U4/100)*'WA Oct 2017'!AJ4)</f>
        <v>1690</v>
      </c>
      <c r="H10" s="105">
        <f>IF(($C$5*'WA Oct 2017'!AL4/'WA Oct 2017'!AJ4&gt;'WA Oct 2017'!N4),($C$5*'WA Oct 2017'!AL4/'WA Oct 2017'!AJ4-'WA Oct 2017'!N4)*'WA Oct 2017'!Z4/100*'WA Oct 2017'!AJ4,0)</f>
        <v>0</v>
      </c>
      <c r="I10" s="107">
        <f>SUM(D10:H10)</f>
        <v>3441.393</v>
      </c>
      <c r="J10" s="108">
        <f>'WA Oct 2017'!AM4</f>
        <v>0</v>
      </c>
      <c r="K10" s="108">
        <f>'WA Oct 2017'!AN4</f>
        <v>32</v>
      </c>
      <c r="L10" s="108">
        <f>'WA Oct 2017'!AO4</f>
        <v>0</v>
      </c>
      <c r="M10" s="108">
        <f>'WA Oct 2017'!AP4</f>
        <v>0</v>
      </c>
      <c r="N10" s="138">
        <f>(I10)-(I10-D10)*K10/100</f>
        <v>2359.7930000000001</v>
      </c>
      <c r="O10" s="107">
        <f>N10</f>
        <v>2359.7930000000001</v>
      </c>
      <c r="P10" s="107">
        <f t="shared" si="0"/>
        <v>2595.7723000000005</v>
      </c>
      <c r="Q10" s="107">
        <f t="shared" si="0"/>
        <v>2595.7723000000005</v>
      </c>
      <c r="R10" s="109">
        <f>'WA Oct 2017'!AW4</f>
        <v>0</v>
      </c>
      <c r="S10" s="110" t="str">
        <f>'WA Oct 2017'!AX4</f>
        <v>n</v>
      </c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3"/>
      <c r="BO10" s="83"/>
      <c r="BP10" s="83"/>
      <c r="BQ10" s="83"/>
      <c r="BR10" s="83"/>
      <c r="BS10" s="83"/>
      <c r="BT10" s="83"/>
    </row>
    <row r="11" spans="1:72" s="86" customFormat="1" ht="20" customHeight="1" thickTop="1" thickBot="1" x14ac:dyDescent="0.25">
      <c r="A11" s="139" t="str">
        <f>'WA Oct 2017'!D5</f>
        <v>Albany</v>
      </c>
      <c r="B11" s="75" t="str">
        <f>'WA Oct 2017'!F5</f>
        <v>Alinta Energy</v>
      </c>
      <c r="C11" s="75" t="str">
        <f>'WA Oct 2017'!G5</f>
        <v>Business</v>
      </c>
      <c r="D11" s="105">
        <f>365*'WA Oct 2017'!H5/100</f>
        <v>145.197</v>
      </c>
      <c r="E11" s="111">
        <f>($C$5*'WA Oct 2017'!O5/100)/2</f>
        <v>2110</v>
      </c>
      <c r="F11" s="106">
        <v>0</v>
      </c>
      <c r="G11" s="111">
        <f>($C$5*'WA Oct 2017'!U5/100)/2</f>
        <v>2110</v>
      </c>
      <c r="H11" s="105">
        <v>0</v>
      </c>
      <c r="I11" s="107">
        <f t="shared" ref="I11:I12" si="1">SUM(D11:H11)</f>
        <v>4365.1970000000001</v>
      </c>
      <c r="J11" s="108">
        <f>'WA Oct 2017'!AM5</f>
        <v>0</v>
      </c>
      <c r="K11" s="108">
        <f>'WA Oct 2017'!AN5</f>
        <v>0</v>
      </c>
      <c r="L11" s="108">
        <f>'WA Oct 2017'!AO5</f>
        <v>0</v>
      </c>
      <c r="M11" s="108">
        <f>'WA Oct 2017'!AP5</f>
        <v>0</v>
      </c>
      <c r="N11" s="107">
        <f t="shared" ref="N11:N12" si="2">I11</f>
        <v>4365.1970000000001</v>
      </c>
      <c r="O11" s="107">
        <f t="shared" ref="O11:O12" si="3">N11</f>
        <v>4365.1970000000001</v>
      </c>
      <c r="P11" s="107">
        <f t="shared" ref="P11:Q12" si="4">N11*1.1</f>
        <v>4801.7167000000009</v>
      </c>
      <c r="Q11" s="107">
        <f t="shared" si="4"/>
        <v>4801.7167000000009</v>
      </c>
      <c r="R11" s="109">
        <f>'WA Oct 2017'!AW5</f>
        <v>0</v>
      </c>
      <c r="S11" s="110" t="str">
        <f>'WA Oct 2017'!AX5</f>
        <v>n</v>
      </c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3"/>
      <c r="BO11" s="83"/>
      <c r="BP11" s="83"/>
      <c r="BQ11" s="83"/>
      <c r="BR11" s="83"/>
      <c r="BS11" s="83"/>
      <c r="BT11" s="83"/>
    </row>
    <row r="12" spans="1:72" ht="20" customHeight="1" thickTop="1" thickBot="1" x14ac:dyDescent="0.25">
      <c r="A12" s="140" t="str">
        <f>'WA Oct 2017'!D6</f>
        <v>Kalgoorlie</v>
      </c>
      <c r="B12" s="113" t="str">
        <f>'WA Oct 2017'!F6</f>
        <v>Alinta Energy</v>
      </c>
      <c r="C12" s="113" t="str">
        <f>'WA Oct 2017'!G6</f>
        <v>Business</v>
      </c>
      <c r="D12" s="114">
        <f>365*'WA Oct 2017'!H6/100</f>
        <v>226.99349999999998</v>
      </c>
      <c r="E12" s="115">
        <f>($C$5*'WA Oct 2017'!O6/100)/2</f>
        <v>1535</v>
      </c>
      <c r="F12" s="116">
        <v>0</v>
      </c>
      <c r="G12" s="115">
        <f>($C$5*'WA Oct 2017'!U6/100)/2</f>
        <v>1535</v>
      </c>
      <c r="H12" s="114">
        <v>0</v>
      </c>
      <c r="I12" s="117">
        <f t="shared" si="1"/>
        <v>3296.9935</v>
      </c>
      <c r="J12" s="118">
        <f>'WA Oct 2017'!AM6</f>
        <v>0</v>
      </c>
      <c r="K12" s="118">
        <f>'WA Oct 2017'!AN6</f>
        <v>0</v>
      </c>
      <c r="L12" s="118">
        <f>'WA Oct 2017'!AO6</f>
        <v>0</v>
      </c>
      <c r="M12" s="118">
        <f>'WA Oct 2017'!AP6</f>
        <v>0</v>
      </c>
      <c r="N12" s="117">
        <f t="shared" si="2"/>
        <v>3296.9935</v>
      </c>
      <c r="O12" s="117">
        <f t="shared" si="3"/>
        <v>3296.9935</v>
      </c>
      <c r="P12" s="117">
        <f t="shared" si="4"/>
        <v>3626.6928500000004</v>
      </c>
      <c r="Q12" s="117">
        <f t="shared" si="4"/>
        <v>3626.6928500000004</v>
      </c>
      <c r="R12" s="119">
        <f>'WA Oct 2017'!AW6</f>
        <v>0</v>
      </c>
      <c r="S12" s="120" t="str">
        <f>'WA Oct 2017'!AX6</f>
        <v>n</v>
      </c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3"/>
      <c r="BO12" s="83"/>
      <c r="BP12" s="83"/>
      <c r="BQ12" s="83"/>
      <c r="BR12" s="83"/>
      <c r="BS12" s="83"/>
      <c r="BT12" s="83"/>
    </row>
    <row r="13" spans="1:72" s="83" customFormat="1" x14ac:dyDescent="0.2"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</row>
    <row r="14" spans="1:72" s="83" customFormat="1" x14ac:dyDescent="0.2"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</row>
    <row r="15" spans="1:72" s="83" customFormat="1" x14ac:dyDescent="0.2"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</row>
    <row r="16" spans="1:72" s="83" customFormat="1" x14ac:dyDescent="0.2"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</row>
    <row r="17" spans="20:65" s="83" customFormat="1" x14ac:dyDescent="0.2"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</row>
    <row r="18" spans="20:65" s="83" customFormat="1" x14ac:dyDescent="0.2"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</row>
    <row r="19" spans="20:65" s="83" customFormat="1" x14ac:dyDescent="0.2"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</row>
    <row r="20" spans="20:65" s="83" customFormat="1" x14ac:dyDescent="0.2"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</row>
    <row r="21" spans="20:65" s="83" customFormat="1" x14ac:dyDescent="0.2"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</row>
    <row r="22" spans="20:65" s="83" customFormat="1" x14ac:dyDescent="0.2"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</row>
    <row r="23" spans="20:65" s="83" customFormat="1" x14ac:dyDescent="0.2"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</row>
    <row r="24" spans="20:65" s="83" customFormat="1" x14ac:dyDescent="0.2"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</row>
    <row r="25" spans="20:65" s="83" customFormat="1" x14ac:dyDescent="0.2"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</row>
    <row r="26" spans="20:65" s="83" customFormat="1" x14ac:dyDescent="0.2"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</row>
    <row r="27" spans="20:65" s="83" customFormat="1" x14ac:dyDescent="0.2"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</row>
    <row r="28" spans="20:65" s="83" customFormat="1" x14ac:dyDescent="0.2"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</row>
    <row r="29" spans="20:65" s="83" customFormat="1" x14ac:dyDescent="0.2"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</row>
    <row r="30" spans="20:65" s="83" customFormat="1" x14ac:dyDescent="0.2"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</row>
    <row r="31" spans="20:65" s="83" customFormat="1" x14ac:dyDescent="0.2"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</row>
    <row r="32" spans="20:65" s="83" customFormat="1" x14ac:dyDescent="0.2"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</row>
    <row r="33" spans="20:65" s="83" customFormat="1" x14ac:dyDescent="0.2"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</row>
    <row r="34" spans="20:65" s="83" customFormat="1" x14ac:dyDescent="0.2"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</row>
    <row r="35" spans="20:65" s="83" customFormat="1" x14ac:dyDescent="0.2"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</row>
    <row r="36" spans="20:65" s="83" customFormat="1" x14ac:dyDescent="0.2"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</row>
    <row r="37" spans="20:65" s="83" customFormat="1" x14ac:dyDescent="0.2"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</row>
    <row r="38" spans="20:65" s="83" customFormat="1" x14ac:dyDescent="0.2"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</row>
    <row r="39" spans="20:65" s="83" customFormat="1" x14ac:dyDescent="0.2"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</row>
    <row r="40" spans="20:65" s="83" customFormat="1" x14ac:dyDescent="0.2"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</row>
    <row r="41" spans="20:65" s="83" customFormat="1" x14ac:dyDescent="0.2"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</row>
    <row r="42" spans="20:65" s="83" customFormat="1" x14ac:dyDescent="0.2"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</row>
    <row r="43" spans="20:65" s="83" customFormat="1" x14ac:dyDescent="0.2"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</row>
    <row r="44" spans="20:65" s="83" customFormat="1" x14ac:dyDescent="0.2"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</row>
    <row r="45" spans="20:65" s="83" customFormat="1" x14ac:dyDescent="0.2"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</row>
    <row r="46" spans="20:65" s="83" customFormat="1" x14ac:dyDescent="0.2"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</row>
    <row r="47" spans="20:65" s="83" customFormat="1" x14ac:dyDescent="0.2"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</row>
    <row r="48" spans="20:65" s="83" customFormat="1" x14ac:dyDescent="0.2"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</row>
    <row r="49" spans="20:65" s="83" customFormat="1" x14ac:dyDescent="0.2"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</row>
    <row r="50" spans="20:65" s="83" customFormat="1" x14ac:dyDescent="0.2"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</row>
    <row r="51" spans="20:65" s="83" customFormat="1" x14ac:dyDescent="0.2"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</row>
    <row r="52" spans="20:65" s="83" customFormat="1" x14ac:dyDescent="0.2"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</row>
    <row r="53" spans="20:65" s="83" customFormat="1" x14ac:dyDescent="0.2"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</row>
    <row r="54" spans="20:65" s="83" customFormat="1" x14ac:dyDescent="0.2"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</row>
    <row r="55" spans="20:65" s="83" customFormat="1" x14ac:dyDescent="0.2"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</row>
    <row r="56" spans="20:65" s="83" customFormat="1" x14ac:dyDescent="0.2"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</row>
    <row r="57" spans="20:65" s="83" customFormat="1" x14ac:dyDescent="0.2"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</row>
    <row r="58" spans="20:65" s="83" customFormat="1" x14ac:dyDescent="0.2"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</row>
    <row r="59" spans="20:65" s="83" customFormat="1" x14ac:dyDescent="0.2"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</row>
    <row r="60" spans="20:65" s="83" customFormat="1" x14ac:dyDescent="0.2"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</row>
    <row r="61" spans="20:65" s="83" customFormat="1" x14ac:dyDescent="0.2"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</row>
    <row r="62" spans="20:65" s="83" customFormat="1" x14ac:dyDescent="0.2"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</row>
    <row r="63" spans="20:65" s="83" customFormat="1" x14ac:dyDescent="0.2"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</row>
    <row r="64" spans="20:65" s="83" customFormat="1" x14ac:dyDescent="0.2"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</row>
    <row r="65" spans="20:65" s="83" customFormat="1" x14ac:dyDescent="0.2"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</row>
    <row r="66" spans="20:65" s="83" customFormat="1" x14ac:dyDescent="0.2"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</row>
    <row r="67" spans="20:65" s="83" customFormat="1" x14ac:dyDescent="0.2"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</row>
    <row r="68" spans="20:65" s="83" customFormat="1" x14ac:dyDescent="0.2"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</row>
    <row r="69" spans="20:65" s="83" customFormat="1" x14ac:dyDescent="0.2"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</row>
    <row r="70" spans="20:65" s="83" customFormat="1" x14ac:dyDescent="0.2"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</row>
    <row r="71" spans="20:65" s="83" customFormat="1" x14ac:dyDescent="0.2"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</row>
    <row r="72" spans="20:65" s="83" customFormat="1" x14ac:dyDescent="0.2"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</row>
    <row r="73" spans="20:65" s="83" customFormat="1" x14ac:dyDescent="0.2"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</row>
    <row r="74" spans="20:65" s="83" customFormat="1" x14ac:dyDescent="0.2"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</row>
    <row r="75" spans="20:65" s="83" customFormat="1" x14ac:dyDescent="0.2"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</row>
    <row r="76" spans="20:65" s="83" customFormat="1" x14ac:dyDescent="0.2"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</row>
    <row r="77" spans="20:65" s="83" customFormat="1" x14ac:dyDescent="0.2"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</row>
    <row r="78" spans="20:65" s="83" customFormat="1" x14ac:dyDescent="0.2"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</row>
    <row r="79" spans="20:65" s="83" customFormat="1" x14ac:dyDescent="0.2"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</row>
    <row r="80" spans="20:65" s="83" customFormat="1" x14ac:dyDescent="0.2"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</row>
    <row r="81" spans="20:65" s="83" customFormat="1" x14ac:dyDescent="0.2"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</row>
    <row r="82" spans="20:65" s="83" customFormat="1" x14ac:dyDescent="0.2"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</row>
    <row r="83" spans="20:65" s="83" customFormat="1" x14ac:dyDescent="0.2"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</row>
    <row r="84" spans="20:65" s="83" customFormat="1" x14ac:dyDescent="0.2"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</row>
    <row r="85" spans="20:65" s="83" customFormat="1" x14ac:dyDescent="0.2"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</row>
    <row r="86" spans="20:65" s="83" customFormat="1" x14ac:dyDescent="0.2"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</row>
    <row r="87" spans="20:65" s="83" customFormat="1" x14ac:dyDescent="0.2"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</row>
    <row r="88" spans="20:65" s="83" customFormat="1" x14ac:dyDescent="0.2"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</row>
    <row r="89" spans="20:65" s="83" customFormat="1" x14ac:dyDescent="0.2"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</row>
    <row r="90" spans="20:65" s="83" customFormat="1" x14ac:dyDescent="0.2"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</row>
    <row r="91" spans="20:65" s="83" customFormat="1" x14ac:dyDescent="0.2"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</row>
    <row r="92" spans="20:65" s="83" customFormat="1" x14ac:dyDescent="0.2"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</row>
    <row r="93" spans="20:65" s="83" customFormat="1" x14ac:dyDescent="0.2"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</row>
    <row r="94" spans="20:65" s="83" customFormat="1" x14ac:dyDescent="0.2"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</row>
    <row r="95" spans="20:65" s="83" customFormat="1" x14ac:dyDescent="0.2"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</row>
    <row r="96" spans="20:65" s="83" customFormat="1" x14ac:dyDescent="0.2"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</row>
    <row r="97" spans="20:65" s="83" customFormat="1" x14ac:dyDescent="0.2"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</row>
    <row r="98" spans="20:65" s="83" customFormat="1" x14ac:dyDescent="0.2"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</row>
    <row r="99" spans="20:65" s="83" customFormat="1" x14ac:dyDescent="0.2"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</row>
    <row r="100" spans="20:65" s="83" customFormat="1" x14ac:dyDescent="0.2"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</row>
    <row r="101" spans="20:65" s="83" customFormat="1" x14ac:dyDescent="0.2"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</row>
    <row r="102" spans="20:65" s="83" customFormat="1" x14ac:dyDescent="0.2"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</row>
    <row r="103" spans="20:65" s="83" customFormat="1" x14ac:dyDescent="0.2"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</row>
    <row r="104" spans="20:65" s="83" customFormat="1" x14ac:dyDescent="0.2"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</row>
    <row r="105" spans="20:65" s="83" customFormat="1" x14ac:dyDescent="0.2"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</row>
    <row r="106" spans="20:65" s="83" customFormat="1" x14ac:dyDescent="0.2"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</row>
    <row r="107" spans="20:65" s="83" customFormat="1" x14ac:dyDescent="0.2"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</row>
    <row r="108" spans="20:65" s="83" customFormat="1" x14ac:dyDescent="0.2"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</row>
    <row r="109" spans="20:65" s="83" customFormat="1" x14ac:dyDescent="0.2"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</row>
    <row r="110" spans="20:65" s="83" customFormat="1" x14ac:dyDescent="0.2"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</row>
    <row r="111" spans="20:65" s="83" customFormat="1" x14ac:dyDescent="0.2"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</row>
    <row r="112" spans="20:65" s="83" customFormat="1" x14ac:dyDescent="0.2"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</row>
    <row r="113" spans="20:65" s="83" customFormat="1" x14ac:dyDescent="0.2"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</row>
    <row r="114" spans="20:65" s="83" customFormat="1" x14ac:dyDescent="0.2"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</row>
    <row r="115" spans="20:65" s="83" customFormat="1" x14ac:dyDescent="0.2"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</row>
    <row r="116" spans="20:65" s="83" customFormat="1" x14ac:dyDescent="0.2"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</row>
    <row r="117" spans="20:65" s="83" customFormat="1" x14ac:dyDescent="0.2"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</row>
    <row r="118" spans="20:65" s="83" customFormat="1" x14ac:dyDescent="0.2"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</row>
    <row r="119" spans="20:65" s="83" customFormat="1" x14ac:dyDescent="0.2"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</row>
    <row r="120" spans="20:65" s="83" customFormat="1" x14ac:dyDescent="0.2"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</row>
    <row r="121" spans="20:65" s="83" customFormat="1" x14ac:dyDescent="0.2"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</row>
    <row r="122" spans="20:65" s="83" customFormat="1" x14ac:dyDescent="0.2"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</row>
    <row r="123" spans="20:65" s="83" customFormat="1" x14ac:dyDescent="0.2"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</row>
    <row r="124" spans="20:65" s="83" customFormat="1" x14ac:dyDescent="0.2"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</row>
    <row r="125" spans="20:65" s="83" customFormat="1" x14ac:dyDescent="0.2"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</row>
    <row r="126" spans="20:65" s="83" customFormat="1" x14ac:dyDescent="0.2"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</row>
    <row r="127" spans="20:65" s="83" customFormat="1" x14ac:dyDescent="0.2"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</row>
    <row r="128" spans="20:65" s="83" customFormat="1" x14ac:dyDescent="0.2"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</row>
    <row r="129" spans="20:65" s="83" customFormat="1" x14ac:dyDescent="0.2"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</row>
    <row r="130" spans="20:65" s="83" customFormat="1" x14ac:dyDescent="0.2"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</row>
    <row r="131" spans="20:65" s="83" customFormat="1" x14ac:dyDescent="0.2"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</row>
    <row r="132" spans="20:65" s="83" customFormat="1" x14ac:dyDescent="0.2"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</row>
    <row r="133" spans="20:65" s="83" customFormat="1" x14ac:dyDescent="0.2"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</row>
    <row r="134" spans="20:65" s="83" customFormat="1" x14ac:dyDescent="0.2"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</row>
    <row r="135" spans="20:65" s="83" customFormat="1" x14ac:dyDescent="0.2"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</row>
    <row r="136" spans="20:65" s="83" customFormat="1" x14ac:dyDescent="0.2"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</row>
    <row r="137" spans="20:65" s="83" customFormat="1" x14ac:dyDescent="0.2"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</row>
    <row r="138" spans="20:65" s="83" customFormat="1" x14ac:dyDescent="0.2"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</row>
    <row r="139" spans="20:65" s="83" customFormat="1" x14ac:dyDescent="0.2"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</row>
    <row r="140" spans="20:65" s="83" customFormat="1" x14ac:dyDescent="0.2"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</row>
    <row r="141" spans="20:65" s="83" customFormat="1" x14ac:dyDescent="0.2"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</row>
    <row r="142" spans="20:65" s="83" customFormat="1" x14ac:dyDescent="0.2"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</row>
    <row r="143" spans="20:65" s="83" customFormat="1" x14ac:dyDescent="0.2"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</row>
    <row r="144" spans="20:65" s="83" customFormat="1" x14ac:dyDescent="0.2"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</row>
    <row r="145" spans="20:65" s="83" customFormat="1" x14ac:dyDescent="0.2"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</row>
    <row r="146" spans="20:65" s="83" customFormat="1" x14ac:dyDescent="0.2"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</row>
    <row r="147" spans="20:65" s="83" customFormat="1" x14ac:dyDescent="0.2"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</row>
    <row r="148" spans="20:65" s="83" customFormat="1" x14ac:dyDescent="0.2"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</row>
    <row r="149" spans="20:65" s="83" customFormat="1" x14ac:dyDescent="0.2"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</row>
    <row r="150" spans="20:65" s="83" customFormat="1" x14ac:dyDescent="0.2"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</row>
    <row r="151" spans="20:65" s="83" customFormat="1" x14ac:dyDescent="0.2"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</row>
    <row r="152" spans="20:65" s="83" customFormat="1" x14ac:dyDescent="0.2"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</row>
    <row r="153" spans="20:65" s="83" customFormat="1" x14ac:dyDescent="0.2"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</row>
    <row r="154" spans="20:65" s="83" customFormat="1" x14ac:dyDescent="0.2"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</row>
    <row r="155" spans="20:65" s="83" customFormat="1" x14ac:dyDescent="0.2"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</row>
    <row r="156" spans="20:65" s="83" customFormat="1" x14ac:dyDescent="0.2"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</row>
    <row r="157" spans="20:65" s="83" customFormat="1" x14ac:dyDescent="0.2"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</row>
    <row r="158" spans="20:65" s="83" customFormat="1" x14ac:dyDescent="0.2"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</row>
    <row r="159" spans="20:65" s="83" customFormat="1" x14ac:dyDescent="0.2"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</row>
    <row r="160" spans="20:65" s="83" customFormat="1" x14ac:dyDescent="0.2"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</row>
    <row r="161" spans="20:65" s="83" customFormat="1" x14ac:dyDescent="0.2"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</row>
    <row r="162" spans="20:65" s="83" customFormat="1" x14ac:dyDescent="0.2"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</row>
    <row r="163" spans="20:65" s="83" customFormat="1" x14ac:dyDescent="0.2"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</row>
    <row r="164" spans="20:65" s="83" customFormat="1" x14ac:dyDescent="0.2"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</row>
    <row r="165" spans="20:65" s="83" customFormat="1" x14ac:dyDescent="0.2"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</row>
    <row r="166" spans="20:65" s="83" customFormat="1" x14ac:dyDescent="0.2"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</row>
    <row r="167" spans="20:65" s="83" customFormat="1" x14ac:dyDescent="0.2"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</row>
    <row r="168" spans="20:65" s="83" customFormat="1" x14ac:dyDescent="0.2"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</row>
    <row r="169" spans="20:65" s="83" customFormat="1" x14ac:dyDescent="0.2"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</row>
    <row r="170" spans="20:65" s="83" customFormat="1" x14ac:dyDescent="0.2"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</row>
    <row r="171" spans="20:65" s="83" customFormat="1" x14ac:dyDescent="0.2"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</row>
    <row r="172" spans="20:65" s="83" customFormat="1" x14ac:dyDescent="0.2"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</row>
    <row r="173" spans="20:65" s="83" customFormat="1" x14ac:dyDescent="0.2"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</row>
    <row r="174" spans="20:65" s="83" customFormat="1" x14ac:dyDescent="0.2"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</row>
    <row r="175" spans="20:65" s="83" customFormat="1" x14ac:dyDescent="0.2"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</row>
    <row r="176" spans="20:65" s="83" customFormat="1" x14ac:dyDescent="0.2"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</row>
    <row r="177" spans="20:65" s="83" customFormat="1" x14ac:dyDescent="0.2"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</row>
    <row r="178" spans="20:65" s="83" customFormat="1" x14ac:dyDescent="0.2"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</row>
    <row r="179" spans="20:65" s="83" customFormat="1" x14ac:dyDescent="0.2"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</row>
    <row r="180" spans="20:65" s="83" customFormat="1" x14ac:dyDescent="0.2"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</row>
    <row r="181" spans="20:65" s="83" customFormat="1" x14ac:dyDescent="0.2"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</row>
    <row r="182" spans="20:65" s="83" customFormat="1" x14ac:dyDescent="0.2"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</row>
    <row r="183" spans="20:65" s="83" customFormat="1" x14ac:dyDescent="0.2"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</row>
    <row r="184" spans="20:65" s="83" customFormat="1" x14ac:dyDescent="0.2"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</row>
    <row r="185" spans="20:65" s="83" customFormat="1" x14ac:dyDescent="0.2"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</row>
    <row r="186" spans="20:65" s="83" customFormat="1" x14ac:dyDescent="0.2"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</row>
    <row r="187" spans="20:65" s="83" customFormat="1" x14ac:dyDescent="0.2"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</row>
    <row r="188" spans="20:65" s="83" customFormat="1" x14ac:dyDescent="0.2"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</row>
    <row r="189" spans="20:65" s="83" customFormat="1" x14ac:dyDescent="0.2"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</row>
    <row r="190" spans="20:65" s="83" customFormat="1" x14ac:dyDescent="0.2"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</row>
    <row r="191" spans="20:65" s="83" customFormat="1" x14ac:dyDescent="0.2"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</row>
    <row r="192" spans="20:65" s="83" customFormat="1" x14ac:dyDescent="0.2"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</row>
    <row r="193" spans="20:65" s="83" customFormat="1" x14ac:dyDescent="0.2"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</row>
    <row r="194" spans="20:65" s="83" customFormat="1" x14ac:dyDescent="0.2"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</row>
    <row r="195" spans="20:65" s="83" customFormat="1" x14ac:dyDescent="0.2"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</row>
    <row r="196" spans="20:65" s="83" customFormat="1" x14ac:dyDescent="0.2"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</row>
    <row r="197" spans="20:65" s="83" customFormat="1" x14ac:dyDescent="0.2"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</row>
    <row r="198" spans="20:65" s="83" customFormat="1" x14ac:dyDescent="0.2"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</row>
    <row r="199" spans="20:65" s="83" customFormat="1" x14ac:dyDescent="0.2"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</row>
    <row r="200" spans="20:65" s="83" customFormat="1" x14ac:dyDescent="0.2"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</row>
    <row r="201" spans="20:65" s="83" customFormat="1" x14ac:dyDescent="0.2"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</row>
    <row r="202" spans="20:65" s="83" customFormat="1" x14ac:dyDescent="0.2"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</row>
    <row r="203" spans="20:65" s="83" customFormat="1" x14ac:dyDescent="0.2"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</row>
    <row r="204" spans="20:65" s="83" customFormat="1" x14ac:dyDescent="0.2"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</row>
    <row r="205" spans="20:65" s="83" customFormat="1" x14ac:dyDescent="0.2"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</row>
    <row r="206" spans="20:65" s="83" customFormat="1" x14ac:dyDescent="0.2"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</row>
    <row r="207" spans="20:65" s="83" customFormat="1" x14ac:dyDescent="0.2"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</row>
    <row r="208" spans="20:65" s="83" customFormat="1" x14ac:dyDescent="0.2"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</row>
    <row r="209" spans="20:65" s="83" customFormat="1" x14ac:dyDescent="0.2"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</row>
    <row r="210" spans="20:65" s="83" customFormat="1" x14ac:dyDescent="0.2"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</row>
    <row r="211" spans="20:65" s="83" customFormat="1" x14ac:dyDescent="0.2"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</row>
    <row r="212" spans="20:65" s="83" customFormat="1" x14ac:dyDescent="0.2"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</row>
    <row r="213" spans="20:65" s="83" customFormat="1" x14ac:dyDescent="0.2"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</row>
    <row r="214" spans="20:65" s="83" customFormat="1" x14ac:dyDescent="0.2"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</row>
    <row r="215" spans="20:65" s="83" customFormat="1" x14ac:dyDescent="0.2"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</row>
    <row r="216" spans="20:65" s="83" customFormat="1" x14ac:dyDescent="0.2"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</row>
    <row r="217" spans="20:65" s="83" customFormat="1" x14ac:dyDescent="0.2"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</row>
    <row r="218" spans="20:65" s="83" customFormat="1" x14ac:dyDescent="0.2"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</row>
    <row r="219" spans="20:65" s="83" customFormat="1" x14ac:dyDescent="0.2"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</row>
    <row r="220" spans="20:65" s="83" customFormat="1" x14ac:dyDescent="0.2"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</row>
    <row r="221" spans="20:65" s="83" customFormat="1" x14ac:dyDescent="0.2"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</row>
    <row r="222" spans="20:65" s="83" customFormat="1" x14ac:dyDescent="0.2"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</row>
    <row r="223" spans="20:65" s="83" customFormat="1" x14ac:dyDescent="0.2"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</row>
    <row r="224" spans="20:65" s="83" customFormat="1" x14ac:dyDescent="0.2"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</row>
    <row r="225" spans="20:65" s="83" customFormat="1" x14ac:dyDescent="0.2"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</row>
    <row r="226" spans="20:65" s="83" customFormat="1" x14ac:dyDescent="0.2"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</row>
    <row r="227" spans="20:65" s="83" customFormat="1" x14ac:dyDescent="0.2"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</row>
    <row r="228" spans="20:65" s="83" customFormat="1" x14ac:dyDescent="0.2"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</row>
    <row r="229" spans="20:65" s="83" customFormat="1" x14ac:dyDescent="0.2"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</row>
    <row r="230" spans="20:65" s="83" customFormat="1" x14ac:dyDescent="0.2"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</row>
    <row r="231" spans="20:65" s="83" customFormat="1" x14ac:dyDescent="0.2"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</row>
    <row r="232" spans="20:65" s="83" customFormat="1" x14ac:dyDescent="0.2"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</row>
    <row r="233" spans="20:65" s="83" customFormat="1" x14ac:dyDescent="0.2"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</row>
    <row r="234" spans="20:65" s="83" customFormat="1" x14ac:dyDescent="0.2"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</row>
    <row r="235" spans="20:65" s="83" customFormat="1" x14ac:dyDescent="0.2"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</row>
    <row r="236" spans="20:65" s="83" customFormat="1" x14ac:dyDescent="0.2"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</row>
    <row r="237" spans="20:65" s="83" customFormat="1" x14ac:dyDescent="0.2"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</row>
    <row r="238" spans="20:65" s="83" customFormat="1" x14ac:dyDescent="0.2"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</row>
    <row r="239" spans="20:65" s="83" customFormat="1" x14ac:dyDescent="0.2"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</row>
    <row r="240" spans="20:65" s="83" customFormat="1" x14ac:dyDescent="0.2"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</row>
    <row r="241" spans="20:65" s="83" customFormat="1" x14ac:dyDescent="0.2"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</row>
    <row r="242" spans="20:65" s="83" customFormat="1" x14ac:dyDescent="0.2"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</row>
    <row r="243" spans="20:65" s="83" customFormat="1" x14ac:dyDescent="0.2"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</row>
    <row r="244" spans="20:65" s="83" customFormat="1" x14ac:dyDescent="0.2"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</row>
    <row r="245" spans="20:65" s="83" customFormat="1" x14ac:dyDescent="0.2"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</row>
    <row r="246" spans="20:65" s="83" customFormat="1" x14ac:dyDescent="0.2"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</row>
    <row r="247" spans="20:65" s="83" customFormat="1" x14ac:dyDescent="0.2"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</row>
    <row r="248" spans="20:65" s="83" customFormat="1" x14ac:dyDescent="0.2"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</row>
    <row r="249" spans="20:65" s="83" customFormat="1" x14ac:dyDescent="0.2"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</row>
    <row r="250" spans="20:65" s="83" customFormat="1" x14ac:dyDescent="0.2"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</row>
    <row r="251" spans="20:65" s="83" customFormat="1" x14ac:dyDescent="0.2"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</row>
    <row r="252" spans="20:65" s="83" customFormat="1" x14ac:dyDescent="0.2"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</row>
    <row r="253" spans="20:65" s="83" customFormat="1" x14ac:dyDescent="0.2"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</row>
    <row r="254" spans="20:65" s="83" customFormat="1" x14ac:dyDescent="0.2"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</row>
    <row r="255" spans="20:65" s="83" customFormat="1" x14ac:dyDescent="0.2"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</row>
    <row r="256" spans="20:65" s="83" customFormat="1" x14ac:dyDescent="0.2"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</row>
    <row r="257" spans="20:65" s="83" customFormat="1" x14ac:dyDescent="0.2"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</row>
    <row r="258" spans="20:65" s="83" customFormat="1" x14ac:dyDescent="0.2"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</row>
    <row r="259" spans="20:65" s="83" customFormat="1" x14ac:dyDescent="0.2"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</row>
    <row r="260" spans="20:65" s="83" customFormat="1" x14ac:dyDescent="0.2"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</row>
    <row r="261" spans="20:65" s="83" customFormat="1" x14ac:dyDescent="0.2"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</row>
    <row r="262" spans="20:65" s="83" customFormat="1" x14ac:dyDescent="0.2"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</row>
    <row r="263" spans="20:65" s="83" customFormat="1" x14ac:dyDescent="0.2"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</row>
    <row r="264" spans="20:65" s="83" customFormat="1" x14ac:dyDescent="0.2"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</row>
    <row r="265" spans="20:65" s="83" customFormat="1" x14ac:dyDescent="0.2"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</row>
    <row r="266" spans="20:65" s="83" customFormat="1" x14ac:dyDescent="0.2"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</row>
    <row r="267" spans="20:65" s="83" customFormat="1" x14ac:dyDescent="0.2"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</row>
    <row r="268" spans="20:65" s="83" customFormat="1" x14ac:dyDescent="0.2"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</row>
    <row r="269" spans="20:65" s="83" customFormat="1" x14ac:dyDescent="0.2"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</row>
    <row r="270" spans="20:65" s="83" customFormat="1" x14ac:dyDescent="0.2"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</row>
    <row r="271" spans="20:65" s="83" customFormat="1" x14ac:dyDescent="0.2"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</row>
    <row r="272" spans="20:65" s="83" customFormat="1" x14ac:dyDescent="0.2"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</row>
    <row r="273" spans="20:65" s="83" customFormat="1" x14ac:dyDescent="0.2"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</row>
    <row r="274" spans="20:65" s="83" customFormat="1" x14ac:dyDescent="0.2"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</row>
    <row r="275" spans="20:65" s="83" customFormat="1" x14ac:dyDescent="0.2"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</row>
    <row r="276" spans="20:65" s="83" customFormat="1" x14ac:dyDescent="0.2"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</row>
    <row r="277" spans="20:65" s="83" customFormat="1" x14ac:dyDescent="0.2"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</row>
    <row r="278" spans="20:65" s="83" customFormat="1" x14ac:dyDescent="0.2"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</row>
    <row r="279" spans="20:65" s="83" customFormat="1" x14ac:dyDescent="0.2"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</row>
    <row r="280" spans="20:65" s="83" customFormat="1" x14ac:dyDescent="0.2"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</row>
    <row r="281" spans="20:65" s="83" customFormat="1" x14ac:dyDescent="0.2"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</row>
    <row r="282" spans="20:65" s="83" customFormat="1" x14ac:dyDescent="0.2"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</row>
    <row r="283" spans="20:65" s="83" customFormat="1" x14ac:dyDescent="0.2"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</row>
    <row r="284" spans="20:65" s="83" customFormat="1" x14ac:dyDescent="0.2"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</row>
    <row r="285" spans="20:65" s="83" customFormat="1" x14ac:dyDescent="0.2"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</row>
    <row r="286" spans="20:65" s="83" customFormat="1" x14ac:dyDescent="0.2"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</row>
    <row r="287" spans="20:65" s="83" customFormat="1" x14ac:dyDescent="0.2"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</row>
    <row r="288" spans="20:65" s="83" customFormat="1" x14ac:dyDescent="0.2"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</row>
    <row r="289" spans="20:65" s="83" customFormat="1" x14ac:dyDescent="0.2"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</row>
    <row r="290" spans="20:65" s="83" customFormat="1" x14ac:dyDescent="0.2"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</row>
    <row r="291" spans="20:65" s="83" customFormat="1" x14ac:dyDescent="0.2"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</row>
    <row r="292" spans="20:65" s="83" customFormat="1" x14ac:dyDescent="0.2"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</row>
    <row r="293" spans="20:65" s="83" customFormat="1" x14ac:dyDescent="0.2"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</row>
    <row r="294" spans="20:65" s="83" customFormat="1" x14ac:dyDescent="0.2"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</row>
    <row r="295" spans="20:65" s="83" customFormat="1" x14ac:dyDescent="0.2"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</row>
    <row r="296" spans="20:65" s="83" customFormat="1" x14ac:dyDescent="0.2"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</row>
    <row r="297" spans="20:65" s="83" customFormat="1" x14ac:dyDescent="0.2"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</row>
    <row r="298" spans="20:65" s="83" customFormat="1" x14ac:dyDescent="0.2"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</row>
    <row r="299" spans="20:65" s="83" customFormat="1" x14ac:dyDescent="0.2"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</row>
    <row r="300" spans="20:65" s="83" customFormat="1" x14ac:dyDescent="0.2"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</row>
    <row r="301" spans="20:65" s="83" customFormat="1" x14ac:dyDescent="0.2"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</row>
    <row r="302" spans="20:65" s="83" customFormat="1" x14ac:dyDescent="0.2"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</row>
    <row r="303" spans="20:65" s="83" customFormat="1" x14ac:dyDescent="0.2"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</row>
    <row r="304" spans="20:65" s="83" customFormat="1" x14ac:dyDescent="0.2"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</row>
    <row r="305" spans="20:65" s="83" customFormat="1" x14ac:dyDescent="0.2"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</row>
    <row r="306" spans="20:65" s="83" customFormat="1" x14ac:dyDescent="0.2"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</row>
    <row r="307" spans="20:65" s="83" customFormat="1" x14ac:dyDescent="0.2"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</row>
    <row r="308" spans="20:65" s="83" customFormat="1" x14ac:dyDescent="0.2"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</row>
    <row r="309" spans="20:65" s="83" customFormat="1" x14ac:dyDescent="0.2"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</row>
    <row r="310" spans="20:65" s="83" customFormat="1" x14ac:dyDescent="0.2"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</row>
    <row r="311" spans="20:65" s="83" customFormat="1" x14ac:dyDescent="0.2"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</row>
    <row r="312" spans="20:65" s="83" customFormat="1" x14ac:dyDescent="0.2"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</row>
    <row r="313" spans="20:65" s="83" customFormat="1" x14ac:dyDescent="0.2"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</row>
    <row r="314" spans="20:65" s="83" customFormat="1" x14ac:dyDescent="0.2"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</row>
    <row r="315" spans="20:65" s="83" customFormat="1" x14ac:dyDescent="0.2"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</row>
    <row r="316" spans="20:65" s="83" customFormat="1" x14ac:dyDescent="0.2"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</row>
    <row r="317" spans="20:65" s="83" customFormat="1" x14ac:dyDescent="0.2"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</row>
    <row r="318" spans="20:65" s="83" customFormat="1" x14ac:dyDescent="0.2"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</row>
    <row r="319" spans="20:65" s="83" customFormat="1" x14ac:dyDescent="0.2"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</row>
    <row r="320" spans="20:65" s="83" customFormat="1" x14ac:dyDescent="0.2"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</row>
    <row r="321" spans="20:65" s="83" customFormat="1" x14ac:dyDescent="0.2"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</row>
    <row r="322" spans="20:65" s="83" customFormat="1" x14ac:dyDescent="0.2"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</row>
    <row r="323" spans="20:65" s="83" customFormat="1" x14ac:dyDescent="0.2"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</row>
    <row r="324" spans="20:65" s="83" customFormat="1" x14ac:dyDescent="0.2"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</row>
    <row r="325" spans="20:65" s="83" customFormat="1" x14ac:dyDescent="0.2"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</row>
    <row r="326" spans="20:65" s="83" customFormat="1" x14ac:dyDescent="0.2"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</row>
    <row r="327" spans="20:65" s="83" customFormat="1" x14ac:dyDescent="0.2"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</row>
    <row r="328" spans="20:65" s="83" customFormat="1" x14ac:dyDescent="0.2"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</row>
    <row r="329" spans="20:65" s="83" customFormat="1" x14ac:dyDescent="0.2"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</row>
    <row r="330" spans="20:65" s="83" customFormat="1" x14ac:dyDescent="0.2"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</row>
    <row r="331" spans="20:65" s="83" customFormat="1" x14ac:dyDescent="0.2"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</row>
    <row r="332" spans="20:65" s="83" customFormat="1" x14ac:dyDescent="0.2"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</row>
    <row r="333" spans="20:65" s="83" customFormat="1" x14ac:dyDescent="0.2"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</row>
    <row r="334" spans="20:65" s="83" customFormat="1" x14ac:dyDescent="0.2"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</row>
    <row r="335" spans="20:65" s="83" customFormat="1" x14ac:dyDescent="0.2"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</row>
    <row r="336" spans="20:65" s="83" customFormat="1" x14ac:dyDescent="0.2"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</row>
    <row r="337" spans="20:65" s="83" customFormat="1" x14ac:dyDescent="0.2"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</row>
    <row r="338" spans="20:65" s="83" customFormat="1" x14ac:dyDescent="0.2"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</row>
    <row r="339" spans="20:65" s="83" customFormat="1" x14ac:dyDescent="0.2"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</row>
    <row r="340" spans="20:65" s="83" customFormat="1" x14ac:dyDescent="0.2"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</row>
    <row r="341" spans="20:65" s="83" customFormat="1" x14ac:dyDescent="0.2"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</row>
    <row r="342" spans="20:65" s="83" customFormat="1" x14ac:dyDescent="0.2"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</row>
    <row r="343" spans="20:65" s="83" customFormat="1" x14ac:dyDescent="0.2"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</row>
    <row r="344" spans="20:65" s="83" customFormat="1" x14ac:dyDescent="0.2"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</row>
    <row r="345" spans="20:65" s="83" customFormat="1" x14ac:dyDescent="0.2"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</row>
    <row r="346" spans="20:65" s="83" customFormat="1" x14ac:dyDescent="0.2"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</row>
    <row r="347" spans="20:65" s="83" customFormat="1" x14ac:dyDescent="0.2"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</row>
    <row r="348" spans="20:65" s="83" customFormat="1" x14ac:dyDescent="0.2"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</row>
    <row r="349" spans="20:65" s="83" customFormat="1" x14ac:dyDescent="0.2"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</row>
    <row r="350" spans="20:65" s="83" customFormat="1" x14ac:dyDescent="0.2"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</row>
    <row r="351" spans="20:65" s="83" customFormat="1" x14ac:dyDescent="0.2"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</row>
    <row r="352" spans="20:65" s="83" customFormat="1" x14ac:dyDescent="0.2"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</row>
    <row r="353" spans="20:65" s="83" customFormat="1" x14ac:dyDescent="0.2"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</row>
    <row r="354" spans="20:65" s="83" customFormat="1" x14ac:dyDescent="0.2"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</row>
    <row r="355" spans="20:65" s="83" customFormat="1" x14ac:dyDescent="0.2"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</row>
    <row r="356" spans="20:65" s="83" customFormat="1" x14ac:dyDescent="0.2"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</row>
    <row r="357" spans="20:65" s="83" customFormat="1" x14ac:dyDescent="0.2"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</row>
    <row r="358" spans="20:65" s="83" customFormat="1" x14ac:dyDescent="0.2"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</row>
    <row r="359" spans="20:65" s="83" customFormat="1" x14ac:dyDescent="0.2"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</row>
    <row r="360" spans="20:65" s="83" customFormat="1" x14ac:dyDescent="0.2"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</row>
    <row r="361" spans="20:65" s="83" customFormat="1" x14ac:dyDescent="0.2"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</row>
    <row r="362" spans="20:65" s="83" customFormat="1" x14ac:dyDescent="0.2"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</row>
    <row r="363" spans="20:65" s="83" customFormat="1" x14ac:dyDescent="0.2"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</row>
    <row r="364" spans="20:65" s="83" customFormat="1" x14ac:dyDescent="0.2"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</row>
    <row r="365" spans="20:65" s="83" customFormat="1" x14ac:dyDescent="0.2"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</row>
    <row r="366" spans="20:65" s="83" customFormat="1" x14ac:dyDescent="0.2"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</row>
    <row r="367" spans="20:65" s="83" customFormat="1" x14ac:dyDescent="0.2"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</row>
    <row r="368" spans="20:65" s="83" customFormat="1" x14ac:dyDescent="0.2"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</row>
    <row r="369" spans="20:65" s="83" customFormat="1" x14ac:dyDescent="0.2"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</row>
    <row r="370" spans="20:65" s="83" customFormat="1" x14ac:dyDescent="0.2"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</row>
    <row r="371" spans="20:65" s="83" customFormat="1" x14ac:dyDescent="0.2"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</row>
    <row r="372" spans="20:65" s="83" customFormat="1" x14ac:dyDescent="0.2"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</row>
    <row r="373" spans="20:65" s="83" customFormat="1" x14ac:dyDescent="0.2"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</row>
    <row r="374" spans="20:65" s="83" customFormat="1" x14ac:dyDescent="0.2"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</row>
    <row r="375" spans="20:65" s="83" customFormat="1" x14ac:dyDescent="0.2"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</row>
    <row r="376" spans="20:65" s="83" customFormat="1" x14ac:dyDescent="0.2"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</row>
    <row r="377" spans="20:65" s="83" customFormat="1" x14ac:dyDescent="0.2"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</row>
    <row r="378" spans="20:65" s="83" customFormat="1" x14ac:dyDescent="0.2"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</row>
    <row r="379" spans="20:65" s="83" customFormat="1" x14ac:dyDescent="0.2"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</row>
    <row r="380" spans="20:65" s="83" customFormat="1" x14ac:dyDescent="0.2"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</row>
    <row r="381" spans="20:65" s="83" customFormat="1" x14ac:dyDescent="0.2"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</row>
    <row r="382" spans="20:65" s="83" customFormat="1" x14ac:dyDescent="0.2"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</row>
    <row r="383" spans="20:65" s="83" customFormat="1" x14ac:dyDescent="0.2"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</row>
    <row r="384" spans="20:65" s="83" customFormat="1" x14ac:dyDescent="0.2"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</row>
    <row r="385" spans="20:65" s="83" customFormat="1" x14ac:dyDescent="0.2"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</row>
    <row r="386" spans="20:65" s="83" customFormat="1" x14ac:dyDescent="0.2"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</row>
    <row r="387" spans="20:65" s="83" customFormat="1" x14ac:dyDescent="0.2"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</row>
    <row r="388" spans="20:65" s="83" customFormat="1" x14ac:dyDescent="0.2"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</row>
    <row r="389" spans="20:65" s="83" customFormat="1" x14ac:dyDescent="0.2"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</row>
    <row r="390" spans="20:65" s="83" customFormat="1" x14ac:dyDescent="0.2"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</row>
    <row r="391" spans="20:65" s="83" customFormat="1" x14ac:dyDescent="0.2"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</row>
    <row r="392" spans="20:65" s="83" customFormat="1" x14ac:dyDescent="0.2"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</row>
    <row r="393" spans="20:65" s="83" customFormat="1" x14ac:dyDescent="0.2"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</row>
    <row r="394" spans="20:65" s="83" customFormat="1" x14ac:dyDescent="0.2"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</row>
    <row r="395" spans="20:65" s="83" customFormat="1" x14ac:dyDescent="0.2"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</row>
    <row r="396" spans="20:65" s="83" customFormat="1" x14ac:dyDescent="0.2"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</row>
    <row r="397" spans="20:65" s="83" customFormat="1" x14ac:dyDescent="0.2"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</row>
    <row r="398" spans="20:65" s="83" customFormat="1" x14ac:dyDescent="0.2"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</row>
    <row r="399" spans="20:65" s="83" customFormat="1" x14ac:dyDescent="0.2"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</row>
    <row r="400" spans="20:65" s="83" customFormat="1" x14ac:dyDescent="0.2"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</row>
    <row r="401" spans="20:65" s="83" customFormat="1" x14ac:dyDescent="0.2"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</row>
    <row r="402" spans="20:65" s="83" customFormat="1" x14ac:dyDescent="0.2"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</row>
    <row r="403" spans="20:65" s="83" customFormat="1" x14ac:dyDescent="0.2"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</row>
    <row r="404" spans="20:65" s="83" customFormat="1" x14ac:dyDescent="0.2"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</row>
    <row r="405" spans="20:65" s="83" customFormat="1" x14ac:dyDescent="0.2"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</row>
    <row r="406" spans="20:65" s="83" customFormat="1" x14ac:dyDescent="0.2"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</row>
    <row r="407" spans="20:65" s="83" customFormat="1" x14ac:dyDescent="0.2"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</row>
    <row r="408" spans="20:65" s="83" customFormat="1" x14ac:dyDescent="0.2"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</row>
    <row r="409" spans="20:65" s="83" customFormat="1" x14ac:dyDescent="0.2"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</row>
    <row r="410" spans="20:65" s="83" customFormat="1" x14ac:dyDescent="0.2"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</row>
    <row r="411" spans="20:65" s="83" customFormat="1" x14ac:dyDescent="0.2"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</row>
    <row r="412" spans="20:65" s="83" customFormat="1" x14ac:dyDescent="0.2"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</row>
    <row r="413" spans="20:65" s="83" customFormat="1" x14ac:dyDescent="0.2"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</row>
    <row r="414" spans="20:65" s="83" customFormat="1" x14ac:dyDescent="0.2"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</row>
    <row r="415" spans="20:65" s="83" customFormat="1" x14ac:dyDescent="0.2"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</row>
    <row r="416" spans="20:65" s="83" customFormat="1" x14ac:dyDescent="0.2"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</row>
    <row r="417" spans="20:65" s="79" customFormat="1" x14ac:dyDescent="0.2"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  <c r="BG417" s="78"/>
      <c r="BH417" s="78"/>
      <c r="BI417" s="78"/>
      <c r="BJ417" s="78"/>
      <c r="BK417" s="78"/>
      <c r="BL417" s="78"/>
      <c r="BM417" s="78"/>
    </row>
    <row r="418" spans="20:65" s="79" customFormat="1" x14ac:dyDescent="0.2"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  <c r="BG418" s="78"/>
      <c r="BH418" s="78"/>
      <c r="BI418" s="78"/>
      <c r="BJ418" s="78"/>
      <c r="BK418" s="78"/>
      <c r="BL418" s="78"/>
      <c r="BM418" s="78"/>
    </row>
    <row r="419" spans="20:65" s="79" customFormat="1" x14ac:dyDescent="0.2"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  <c r="BJ419" s="78"/>
      <c r="BK419" s="78"/>
      <c r="BL419" s="78"/>
      <c r="BM419" s="78"/>
    </row>
    <row r="420" spans="20:65" s="79" customFormat="1" x14ac:dyDescent="0.2"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  <c r="BG420" s="78"/>
      <c r="BH420" s="78"/>
      <c r="BI420" s="78"/>
      <c r="BJ420" s="78"/>
      <c r="BK420" s="78"/>
      <c r="BL420" s="78"/>
      <c r="BM420" s="78"/>
    </row>
    <row r="421" spans="20:65" s="79" customFormat="1" x14ac:dyDescent="0.2"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  <c r="BG421" s="78"/>
      <c r="BH421" s="78"/>
      <c r="BI421" s="78"/>
      <c r="BJ421" s="78"/>
      <c r="BK421" s="78"/>
      <c r="BL421" s="78"/>
      <c r="BM421" s="78"/>
    </row>
    <row r="422" spans="20:65" s="79" customFormat="1" x14ac:dyDescent="0.2"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  <c r="BG422" s="78"/>
      <c r="BH422" s="78"/>
      <c r="BI422" s="78"/>
      <c r="BJ422" s="78"/>
      <c r="BK422" s="78"/>
      <c r="BL422" s="78"/>
      <c r="BM422" s="78"/>
    </row>
    <row r="423" spans="20:65" s="79" customFormat="1" x14ac:dyDescent="0.2"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  <c r="BG423" s="78"/>
      <c r="BH423" s="78"/>
      <c r="BI423" s="78"/>
      <c r="BJ423" s="78"/>
      <c r="BK423" s="78"/>
      <c r="BL423" s="78"/>
      <c r="BM423" s="78"/>
    </row>
    <row r="424" spans="20:65" s="79" customFormat="1" x14ac:dyDescent="0.2"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  <c r="BG424" s="78"/>
      <c r="BH424" s="78"/>
      <c r="BI424" s="78"/>
      <c r="BJ424" s="78"/>
      <c r="BK424" s="78"/>
      <c r="BL424" s="78"/>
      <c r="BM424" s="78"/>
    </row>
    <row r="425" spans="20:65" s="79" customFormat="1" x14ac:dyDescent="0.2"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  <c r="BJ425" s="78"/>
      <c r="BK425" s="78"/>
      <c r="BL425" s="78"/>
      <c r="BM425" s="78"/>
    </row>
    <row r="426" spans="20:65" s="79" customFormat="1" x14ac:dyDescent="0.2"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  <c r="BJ426" s="78"/>
      <c r="BK426" s="78"/>
      <c r="BL426" s="78"/>
      <c r="BM426" s="78"/>
    </row>
    <row r="427" spans="20:65" s="79" customFormat="1" x14ac:dyDescent="0.2"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  <c r="BG427" s="78"/>
      <c r="BH427" s="78"/>
      <c r="BI427" s="78"/>
      <c r="BJ427" s="78"/>
      <c r="BK427" s="78"/>
      <c r="BL427" s="78"/>
      <c r="BM427" s="78"/>
    </row>
    <row r="428" spans="20:65" s="79" customFormat="1" x14ac:dyDescent="0.2"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8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  <c r="AT428" s="78"/>
      <c r="AU428" s="78"/>
      <c r="AV428" s="78"/>
      <c r="AW428" s="78"/>
      <c r="AX428" s="78"/>
      <c r="AY428" s="78"/>
      <c r="AZ428" s="78"/>
      <c r="BA428" s="78"/>
      <c r="BB428" s="78"/>
      <c r="BC428" s="78"/>
      <c r="BD428" s="78"/>
      <c r="BE428" s="78"/>
      <c r="BF428" s="78"/>
      <c r="BG428" s="78"/>
      <c r="BH428" s="78"/>
      <c r="BI428" s="78"/>
      <c r="BJ428" s="78"/>
      <c r="BK428" s="78"/>
      <c r="BL428" s="78"/>
      <c r="BM428" s="78"/>
    </row>
    <row r="429" spans="20:65" s="79" customFormat="1" x14ac:dyDescent="0.2"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  <c r="BJ429" s="78"/>
      <c r="BK429" s="78"/>
      <c r="BL429" s="78"/>
      <c r="BM429" s="78"/>
    </row>
    <row r="430" spans="20:65" s="79" customFormat="1" x14ac:dyDescent="0.2"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  <c r="BG430" s="78"/>
      <c r="BH430" s="78"/>
      <c r="BI430" s="78"/>
      <c r="BJ430" s="78"/>
      <c r="BK430" s="78"/>
      <c r="BL430" s="78"/>
      <c r="BM430" s="78"/>
    </row>
    <row r="431" spans="20:65" s="79" customFormat="1" x14ac:dyDescent="0.2"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  <c r="BG431" s="78"/>
      <c r="BH431" s="78"/>
      <c r="BI431" s="78"/>
      <c r="BJ431" s="78"/>
      <c r="BK431" s="78"/>
      <c r="BL431" s="78"/>
      <c r="BM431" s="78"/>
    </row>
    <row r="432" spans="20:65" s="79" customFormat="1" x14ac:dyDescent="0.2"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  <c r="BJ432" s="78"/>
      <c r="BK432" s="78"/>
      <c r="BL432" s="78"/>
      <c r="BM432" s="78"/>
    </row>
    <row r="433" spans="20:65" s="79" customFormat="1" x14ac:dyDescent="0.2"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  <c r="BJ433" s="78"/>
      <c r="BK433" s="78"/>
      <c r="BL433" s="78"/>
      <c r="BM433" s="78"/>
    </row>
    <row r="434" spans="20:65" s="79" customFormat="1" x14ac:dyDescent="0.2"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  <c r="BG434" s="78"/>
      <c r="BH434" s="78"/>
      <c r="BI434" s="78"/>
      <c r="BJ434" s="78"/>
      <c r="BK434" s="78"/>
      <c r="BL434" s="78"/>
      <c r="BM434" s="78"/>
    </row>
    <row r="435" spans="20:65" s="79" customFormat="1" x14ac:dyDescent="0.2"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  <c r="BJ435" s="78"/>
      <c r="BK435" s="78"/>
      <c r="BL435" s="78"/>
      <c r="BM435" s="78"/>
    </row>
    <row r="436" spans="20:65" s="79" customFormat="1" x14ac:dyDescent="0.2"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  <c r="BG436" s="78"/>
      <c r="BH436" s="78"/>
      <c r="BI436" s="78"/>
      <c r="BJ436" s="78"/>
      <c r="BK436" s="78"/>
      <c r="BL436" s="78"/>
      <c r="BM436" s="78"/>
    </row>
    <row r="437" spans="20:65" s="79" customFormat="1" x14ac:dyDescent="0.2"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  <c r="BJ437" s="78"/>
      <c r="BK437" s="78"/>
      <c r="BL437" s="78"/>
      <c r="BM437" s="78"/>
    </row>
    <row r="438" spans="20:65" s="79" customFormat="1" x14ac:dyDescent="0.2"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  <c r="BG438" s="78"/>
      <c r="BH438" s="78"/>
      <c r="BI438" s="78"/>
      <c r="BJ438" s="78"/>
      <c r="BK438" s="78"/>
      <c r="BL438" s="78"/>
      <c r="BM438" s="78"/>
    </row>
    <row r="439" spans="20:65" s="79" customFormat="1" x14ac:dyDescent="0.2"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  <c r="BG439" s="78"/>
      <c r="BH439" s="78"/>
      <c r="BI439" s="78"/>
      <c r="BJ439" s="78"/>
      <c r="BK439" s="78"/>
      <c r="BL439" s="78"/>
      <c r="BM439" s="78"/>
    </row>
    <row r="440" spans="20:65" s="79" customFormat="1" x14ac:dyDescent="0.2"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8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  <c r="AT440" s="78"/>
      <c r="AU440" s="78"/>
      <c r="AV440" s="78"/>
      <c r="AW440" s="78"/>
      <c r="AX440" s="78"/>
      <c r="AY440" s="78"/>
      <c r="AZ440" s="78"/>
      <c r="BA440" s="78"/>
      <c r="BB440" s="78"/>
      <c r="BC440" s="78"/>
      <c r="BD440" s="78"/>
      <c r="BE440" s="78"/>
      <c r="BF440" s="78"/>
      <c r="BG440" s="78"/>
      <c r="BH440" s="78"/>
      <c r="BI440" s="78"/>
      <c r="BJ440" s="78"/>
      <c r="BK440" s="78"/>
      <c r="BL440" s="78"/>
      <c r="BM440" s="78"/>
    </row>
    <row r="441" spans="20:65" s="79" customFormat="1" x14ac:dyDescent="0.2"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  <c r="BG441" s="78"/>
      <c r="BH441" s="78"/>
      <c r="BI441" s="78"/>
      <c r="BJ441" s="78"/>
      <c r="BK441" s="78"/>
      <c r="BL441" s="78"/>
      <c r="BM441" s="78"/>
    </row>
    <row r="442" spans="20:65" s="79" customFormat="1" x14ac:dyDescent="0.2"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  <c r="AV442" s="78"/>
      <c r="AW442" s="78"/>
      <c r="AX442" s="78"/>
      <c r="AY442" s="78"/>
      <c r="AZ442" s="78"/>
      <c r="BA442" s="78"/>
      <c r="BB442" s="78"/>
      <c r="BC442" s="78"/>
      <c r="BD442" s="78"/>
      <c r="BE442" s="78"/>
      <c r="BF442" s="78"/>
      <c r="BG442" s="78"/>
      <c r="BH442" s="78"/>
      <c r="BI442" s="78"/>
      <c r="BJ442" s="78"/>
      <c r="BK442" s="78"/>
      <c r="BL442" s="78"/>
      <c r="BM442" s="78"/>
    </row>
    <row r="443" spans="20:65" s="79" customFormat="1" x14ac:dyDescent="0.2"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8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  <c r="AT443" s="78"/>
      <c r="AU443" s="78"/>
      <c r="AV443" s="78"/>
      <c r="AW443" s="78"/>
      <c r="AX443" s="78"/>
      <c r="AY443" s="78"/>
      <c r="AZ443" s="78"/>
      <c r="BA443" s="78"/>
      <c r="BB443" s="78"/>
      <c r="BC443" s="78"/>
      <c r="BD443" s="78"/>
      <c r="BE443" s="78"/>
      <c r="BF443" s="78"/>
      <c r="BG443" s="78"/>
      <c r="BH443" s="78"/>
      <c r="BI443" s="78"/>
      <c r="BJ443" s="78"/>
      <c r="BK443" s="78"/>
      <c r="BL443" s="78"/>
      <c r="BM443" s="78"/>
    </row>
    <row r="444" spans="20:65" s="79" customFormat="1" x14ac:dyDescent="0.2"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  <c r="AV444" s="78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  <c r="BG444" s="78"/>
      <c r="BH444" s="78"/>
      <c r="BI444" s="78"/>
      <c r="BJ444" s="78"/>
      <c r="BK444" s="78"/>
      <c r="BL444" s="78"/>
      <c r="BM444" s="78"/>
    </row>
    <row r="445" spans="20:65" s="79" customFormat="1" x14ac:dyDescent="0.2"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  <c r="BJ445" s="78"/>
      <c r="BK445" s="78"/>
      <c r="BL445" s="78"/>
      <c r="BM445" s="78"/>
    </row>
    <row r="446" spans="20:65" s="79" customFormat="1" x14ac:dyDescent="0.2"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  <c r="BJ446" s="78"/>
      <c r="BK446" s="78"/>
      <c r="BL446" s="78"/>
      <c r="BM446" s="78"/>
    </row>
    <row r="447" spans="20:65" s="79" customFormat="1" x14ac:dyDescent="0.2"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  <c r="BJ447" s="78"/>
      <c r="BK447" s="78"/>
      <c r="BL447" s="78"/>
      <c r="BM447" s="78"/>
    </row>
    <row r="448" spans="20:65" s="79" customFormat="1" x14ac:dyDescent="0.2"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  <c r="BJ448" s="78"/>
      <c r="BK448" s="78"/>
      <c r="BL448" s="78"/>
      <c r="BM448" s="78"/>
    </row>
    <row r="449" spans="20:65" s="79" customFormat="1" x14ac:dyDescent="0.2"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  <c r="BJ449" s="78"/>
      <c r="BK449" s="78"/>
      <c r="BL449" s="78"/>
      <c r="BM449" s="78"/>
    </row>
    <row r="450" spans="20:65" s="79" customFormat="1" x14ac:dyDescent="0.2"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  <c r="BJ450" s="78"/>
      <c r="BK450" s="78"/>
      <c r="BL450" s="78"/>
      <c r="BM450" s="78"/>
    </row>
    <row r="451" spans="20:65" s="79" customFormat="1" x14ac:dyDescent="0.2"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  <c r="BJ451" s="78"/>
      <c r="BK451" s="78"/>
      <c r="BL451" s="78"/>
      <c r="BM451" s="78"/>
    </row>
    <row r="452" spans="20:65" s="79" customFormat="1" x14ac:dyDescent="0.2"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  <c r="BJ452" s="78"/>
      <c r="BK452" s="78"/>
      <c r="BL452" s="78"/>
      <c r="BM452" s="78"/>
    </row>
    <row r="453" spans="20:65" s="79" customFormat="1" x14ac:dyDescent="0.2"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  <c r="BG453" s="78"/>
      <c r="BH453" s="78"/>
      <c r="BI453" s="78"/>
      <c r="BJ453" s="78"/>
      <c r="BK453" s="78"/>
      <c r="BL453" s="78"/>
      <c r="BM453" s="78"/>
    </row>
    <row r="454" spans="20:65" s="79" customFormat="1" x14ac:dyDescent="0.2"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  <c r="BJ454" s="78"/>
      <c r="BK454" s="78"/>
      <c r="BL454" s="78"/>
      <c r="BM454" s="78"/>
    </row>
    <row r="455" spans="20:65" s="79" customFormat="1" x14ac:dyDescent="0.2"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  <c r="BJ455" s="78"/>
      <c r="BK455" s="78"/>
      <c r="BL455" s="78"/>
      <c r="BM455" s="78"/>
    </row>
    <row r="456" spans="20:65" s="79" customFormat="1" x14ac:dyDescent="0.2"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  <c r="BJ456" s="78"/>
      <c r="BK456" s="78"/>
      <c r="BL456" s="78"/>
      <c r="BM456" s="78"/>
    </row>
    <row r="457" spans="20:65" s="79" customFormat="1" x14ac:dyDescent="0.2"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  <c r="BG457" s="78"/>
      <c r="BH457" s="78"/>
      <c r="BI457" s="78"/>
      <c r="BJ457" s="78"/>
      <c r="BK457" s="78"/>
      <c r="BL457" s="78"/>
      <c r="BM457" s="78"/>
    </row>
    <row r="458" spans="20:65" s="79" customFormat="1" x14ac:dyDescent="0.2"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K458" s="78"/>
      <c r="BL458" s="78"/>
      <c r="BM458" s="78"/>
    </row>
    <row r="459" spans="20:65" s="79" customFormat="1" x14ac:dyDescent="0.2"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</row>
    <row r="460" spans="20:65" s="79" customFormat="1" x14ac:dyDescent="0.2"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K460" s="78"/>
      <c r="BL460" s="78"/>
      <c r="BM460" s="78"/>
    </row>
    <row r="461" spans="20:65" s="79" customFormat="1" x14ac:dyDescent="0.2"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  <c r="BK461" s="78"/>
      <c r="BL461" s="78"/>
      <c r="BM461" s="78"/>
    </row>
    <row r="462" spans="20:65" s="79" customFormat="1" x14ac:dyDescent="0.2"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8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K462" s="78"/>
      <c r="BL462" s="78"/>
      <c r="BM462" s="78"/>
    </row>
    <row r="463" spans="20:65" s="79" customFormat="1" x14ac:dyDescent="0.2"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</row>
    <row r="464" spans="20:65" s="79" customFormat="1" x14ac:dyDescent="0.2"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K464" s="78"/>
      <c r="BL464" s="78"/>
      <c r="BM464" s="78"/>
    </row>
    <row r="465" spans="20:65" s="79" customFormat="1" x14ac:dyDescent="0.2"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  <c r="BJ465" s="78"/>
      <c r="BK465" s="78"/>
      <c r="BL465" s="78"/>
      <c r="BM465" s="78"/>
    </row>
    <row r="466" spans="20:65" s="79" customFormat="1" x14ac:dyDescent="0.2"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K466" s="78"/>
      <c r="BL466" s="78"/>
      <c r="BM466" s="78"/>
    </row>
    <row r="467" spans="20:65" s="79" customFormat="1" x14ac:dyDescent="0.2"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</row>
    <row r="468" spans="20:65" s="79" customFormat="1" x14ac:dyDescent="0.2"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K468" s="78"/>
      <c r="BL468" s="78"/>
      <c r="BM468" s="78"/>
    </row>
    <row r="469" spans="20:65" s="79" customFormat="1" x14ac:dyDescent="0.2"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  <c r="BJ469" s="78"/>
      <c r="BK469" s="78"/>
      <c r="BL469" s="78"/>
      <c r="BM469" s="78"/>
    </row>
    <row r="470" spans="20:65" s="79" customFormat="1" x14ac:dyDescent="0.2"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K470" s="78"/>
      <c r="BL470" s="78"/>
      <c r="BM470" s="78"/>
    </row>
    <row r="471" spans="20:65" s="79" customFormat="1" x14ac:dyDescent="0.2"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  <c r="BJ471" s="78"/>
      <c r="BK471" s="78"/>
      <c r="BL471" s="78"/>
      <c r="BM471" s="78"/>
    </row>
    <row r="472" spans="20:65" s="79" customFormat="1" x14ac:dyDescent="0.2"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K472" s="78"/>
      <c r="BL472" s="78"/>
      <c r="BM472" s="78"/>
    </row>
    <row r="473" spans="20:65" s="79" customFormat="1" x14ac:dyDescent="0.2"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  <c r="BJ473" s="78"/>
      <c r="BK473" s="78"/>
      <c r="BL473" s="78"/>
      <c r="BM473" s="78"/>
    </row>
    <row r="474" spans="20:65" s="79" customFormat="1" x14ac:dyDescent="0.2"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K474" s="78"/>
      <c r="BL474" s="78"/>
      <c r="BM474" s="78"/>
    </row>
    <row r="475" spans="20:65" s="79" customFormat="1" x14ac:dyDescent="0.2"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8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  <c r="BG475" s="78"/>
      <c r="BH475" s="78"/>
      <c r="BI475" s="78"/>
      <c r="BJ475" s="78"/>
      <c r="BK475" s="78"/>
      <c r="BL475" s="78"/>
      <c r="BM475" s="78"/>
    </row>
    <row r="476" spans="20:65" s="79" customFormat="1" x14ac:dyDescent="0.2"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  <c r="BJ476" s="78"/>
      <c r="BK476" s="78"/>
      <c r="BL476" s="78"/>
      <c r="BM476" s="78"/>
    </row>
    <row r="477" spans="20:65" s="79" customFormat="1" x14ac:dyDescent="0.2"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8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  <c r="BJ477" s="78"/>
      <c r="BK477" s="78"/>
      <c r="BL477" s="78"/>
      <c r="BM477" s="78"/>
    </row>
    <row r="478" spans="20:65" s="79" customFormat="1" x14ac:dyDescent="0.2"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K478" s="78"/>
      <c r="BL478" s="78"/>
      <c r="BM478" s="78"/>
    </row>
    <row r="479" spans="20:65" s="79" customFormat="1" x14ac:dyDescent="0.2"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8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K479" s="78"/>
      <c r="BL479" s="78"/>
      <c r="BM479" s="78"/>
    </row>
    <row r="480" spans="20:65" s="79" customFormat="1" x14ac:dyDescent="0.2"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K480" s="78"/>
      <c r="BL480" s="78"/>
      <c r="BM480" s="78"/>
    </row>
    <row r="481" spans="20:65" s="79" customFormat="1" x14ac:dyDescent="0.2"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K481" s="78"/>
      <c r="BL481" s="78"/>
      <c r="BM481" s="78"/>
    </row>
    <row r="482" spans="20:65" s="79" customFormat="1" x14ac:dyDescent="0.2"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K482" s="78"/>
      <c r="BL482" s="78"/>
      <c r="BM482" s="78"/>
    </row>
    <row r="483" spans="20:65" s="79" customFormat="1" x14ac:dyDescent="0.2"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8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  <c r="BL483" s="78"/>
      <c r="BM483" s="78"/>
    </row>
    <row r="484" spans="20:65" s="79" customFormat="1" x14ac:dyDescent="0.2"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78"/>
      <c r="BL484" s="78"/>
      <c r="BM484" s="78"/>
    </row>
    <row r="485" spans="20:65" s="79" customFormat="1" x14ac:dyDescent="0.2"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K485" s="78"/>
      <c r="BL485" s="78"/>
      <c r="BM485" s="78"/>
    </row>
    <row r="486" spans="20:65" s="79" customFormat="1" x14ac:dyDescent="0.2"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K486" s="78"/>
      <c r="BL486" s="78"/>
      <c r="BM486" s="78"/>
    </row>
    <row r="487" spans="20:65" s="79" customFormat="1" x14ac:dyDescent="0.2"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K487" s="78"/>
      <c r="BL487" s="78"/>
      <c r="BM487" s="78"/>
    </row>
    <row r="488" spans="20:65" s="79" customFormat="1" x14ac:dyDescent="0.2"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K488" s="78"/>
      <c r="BL488" s="78"/>
      <c r="BM488" s="78"/>
    </row>
    <row r="489" spans="20:65" s="79" customFormat="1" x14ac:dyDescent="0.2"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  <c r="BJ489" s="78"/>
      <c r="BK489" s="78"/>
      <c r="BL489" s="78"/>
      <c r="BM489" s="78"/>
    </row>
    <row r="490" spans="20:65" s="79" customFormat="1" x14ac:dyDescent="0.2"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K490" s="78"/>
      <c r="BL490" s="78"/>
      <c r="BM490" s="78"/>
    </row>
    <row r="491" spans="20:65" s="79" customFormat="1" x14ac:dyDescent="0.2"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K491" s="78"/>
      <c r="BL491" s="78"/>
      <c r="BM491" s="78"/>
    </row>
    <row r="492" spans="20:65" s="79" customFormat="1" x14ac:dyDescent="0.2"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</row>
    <row r="493" spans="20:65" s="79" customFormat="1" x14ac:dyDescent="0.2"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  <c r="BJ493" s="78"/>
      <c r="BK493" s="78"/>
      <c r="BL493" s="78"/>
      <c r="BM493" s="78"/>
    </row>
    <row r="494" spans="20:65" s="79" customFormat="1" x14ac:dyDescent="0.2"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K494" s="78"/>
      <c r="BL494" s="78"/>
      <c r="BM494" s="78"/>
    </row>
    <row r="495" spans="20:65" s="79" customFormat="1" x14ac:dyDescent="0.2"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K495" s="78"/>
      <c r="BL495" s="78"/>
      <c r="BM495" s="78"/>
    </row>
    <row r="496" spans="20:65" s="79" customFormat="1" x14ac:dyDescent="0.2"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</row>
    <row r="497" spans="20:65" s="79" customFormat="1" x14ac:dyDescent="0.2"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K497" s="78"/>
      <c r="BL497" s="78"/>
      <c r="BM497" s="78"/>
    </row>
    <row r="498" spans="20:65" s="79" customFormat="1" x14ac:dyDescent="0.2"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78"/>
    </row>
    <row r="499" spans="20:65" s="79" customFormat="1" x14ac:dyDescent="0.2"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K499" s="78"/>
      <c r="BL499" s="78"/>
      <c r="BM499" s="78"/>
    </row>
    <row r="500" spans="20:65" s="79" customFormat="1" x14ac:dyDescent="0.2"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</row>
    <row r="501" spans="20:65" s="79" customFormat="1" x14ac:dyDescent="0.2"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K501" s="78"/>
      <c r="BL501" s="78"/>
      <c r="BM501" s="78"/>
    </row>
    <row r="502" spans="20:65" s="79" customFormat="1" x14ac:dyDescent="0.2"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K502" s="78"/>
      <c r="BL502" s="78"/>
      <c r="BM502" s="78"/>
    </row>
    <row r="503" spans="20:65" s="79" customFormat="1" x14ac:dyDescent="0.2"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K503" s="78"/>
      <c r="BL503" s="78"/>
      <c r="BM503" s="78"/>
    </row>
    <row r="504" spans="20:65" s="79" customFormat="1" x14ac:dyDescent="0.2"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K504" s="78"/>
      <c r="BL504" s="78"/>
      <c r="BM504" s="78"/>
    </row>
    <row r="505" spans="20:65" s="79" customFormat="1" x14ac:dyDescent="0.2"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K505" s="78"/>
      <c r="BL505" s="78"/>
      <c r="BM505" s="78"/>
    </row>
    <row r="506" spans="20:65" s="79" customFormat="1" x14ac:dyDescent="0.2"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K506" s="78"/>
      <c r="BL506" s="78"/>
      <c r="BM506" s="78"/>
    </row>
    <row r="507" spans="20:65" s="79" customFormat="1" x14ac:dyDescent="0.2"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K507" s="78"/>
      <c r="BL507" s="78"/>
      <c r="BM507" s="78"/>
    </row>
    <row r="508" spans="20:65" s="79" customFormat="1" x14ac:dyDescent="0.2"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  <c r="BJ508" s="78"/>
      <c r="BK508" s="78"/>
      <c r="BL508" s="78"/>
      <c r="BM508" s="78"/>
    </row>
    <row r="509" spans="20:65" s="79" customFormat="1" x14ac:dyDescent="0.2"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8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  <c r="BG509" s="78"/>
      <c r="BH509" s="78"/>
      <c r="BI509" s="78"/>
      <c r="BJ509" s="78"/>
      <c r="BK509" s="78"/>
      <c r="BL509" s="78"/>
      <c r="BM509" s="78"/>
    </row>
    <row r="510" spans="20:65" s="79" customFormat="1" x14ac:dyDescent="0.2"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  <c r="BJ510" s="78"/>
      <c r="BK510" s="78"/>
      <c r="BL510" s="78"/>
      <c r="BM510" s="78"/>
    </row>
    <row r="511" spans="20:65" s="79" customFormat="1" x14ac:dyDescent="0.2"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K511" s="78"/>
      <c r="BL511" s="78"/>
      <c r="BM511" s="78"/>
    </row>
    <row r="512" spans="20:65" s="79" customFormat="1" x14ac:dyDescent="0.2"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</row>
    <row r="513" spans="20:65" s="79" customFormat="1" x14ac:dyDescent="0.2"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K513" s="78"/>
      <c r="BL513" s="78"/>
      <c r="BM513" s="78"/>
    </row>
    <row r="514" spans="20:65" s="79" customFormat="1" x14ac:dyDescent="0.2"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</row>
    <row r="515" spans="20:65" s="79" customFormat="1" x14ac:dyDescent="0.2"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K515" s="78"/>
      <c r="BL515" s="78"/>
      <c r="BM515" s="78"/>
    </row>
    <row r="516" spans="20:65" s="79" customFormat="1" x14ac:dyDescent="0.2"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</row>
    <row r="517" spans="20:65" s="79" customFormat="1" x14ac:dyDescent="0.2"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K517" s="78"/>
      <c r="BL517" s="78"/>
      <c r="BM517" s="78"/>
    </row>
    <row r="518" spans="20:65" s="79" customFormat="1" x14ac:dyDescent="0.2"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</row>
    <row r="519" spans="20:65" s="79" customFormat="1" x14ac:dyDescent="0.2"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K519" s="78"/>
      <c r="BL519" s="78"/>
      <c r="BM519" s="78"/>
    </row>
    <row r="520" spans="20:65" s="79" customFormat="1" x14ac:dyDescent="0.2"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K520" s="78"/>
      <c r="BL520" s="78"/>
      <c r="BM520" s="78"/>
    </row>
    <row r="521" spans="20:65" s="79" customFormat="1" x14ac:dyDescent="0.2"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  <c r="BJ521" s="78"/>
      <c r="BK521" s="78"/>
      <c r="BL521" s="78"/>
      <c r="BM521" s="78"/>
    </row>
    <row r="522" spans="20:65" s="79" customFormat="1" x14ac:dyDescent="0.2"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  <c r="BJ522" s="78"/>
      <c r="BK522" s="78"/>
      <c r="BL522" s="78"/>
      <c r="BM522" s="78"/>
    </row>
    <row r="523" spans="20:65" s="79" customFormat="1" x14ac:dyDescent="0.2"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</row>
    <row r="524" spans="20:65" s="79" customFormat="1" x14ac:dyDescent="0.2"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</row>
    <row r="525" spans="20:65" s="79" customFormat="1" x14ac:dyDescent="0.2"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78"/>
    </row>
    <row r="526" spans="20:65" s="79" customFormat="1" x14ac:dyDescent="0.2"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  <c r="BJ526" s="78"/>
      <c r="BK526" s="78"/>
      <c r="BL526" s="78"/>
      <c r="BM526" s="78"/>
    </row>
    <row r="527" spans="20:65" s="79" customFormat="1" x14ac:dyDescent="0.2"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K527" s="78"/>
      <c r="BL527" s="78"/>
      <c r="BM527" s="78"/>
    </row>
    <row r="528" spans="20:65" s="79" customFormat="1" x14ac:dyDescent="0.2"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</row>
    <row r="529" spans="20:65" s="79" customFormat="1" x14ac:dyDescent="0.2"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</row>
    <row r="530" spans="20:65" s="79" customFormat="1" x14ac:dyDescent="0.2"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  <c r="BJ530" s="78"/>
      <c r="BK530" s="78"/>
      <c r="BL530" s="78"/>
      <c r="BM530" s="78"/>
    </row>
    <row r="531" spans="20:65" s="79" customFormat="1" x14ac:dyDescent="0.2"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K531" s="78"/>
      <c r="BL531" s="78"/>
      <c r="BM531" s="78"/>
    </row>
    <row r="532" spans="20:65" s="79" customFormat="1" x14ac:dyDescent="0.2"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K532" s="78"/>
      <c r="BL532" s="78"/>
      <c r="BM532" s="78"/>
    </row>
    <row r="533" spans="20:65" s="79" customFormat="1" x14ac:dyDescent="0.2"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K533" s="78"/>
      <c r="BL533" s="78"/>
      <c r="BM533" s="78"/>
    </row>
    <row r="534" spans="20:65" s="79" customFormat="1" x14ac:dyDescent="0.2"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  <c r="BJ534" s="78"/>
      <c r="BK534" s="78"/>
      <c r="BL534" s="78"/>
      <c r="BM534" s="78"/>
    </row>
    <row r="535" spans="20:65" s="79" customFormat="1" x14ac:dyDescent="0.2"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  <c r="BJ535" s="78"/>
      <c r="BK535" s="78"/>
      <c r="BL535" s="78"/>
      <c r="BM535" s="78"/>
    </row>
    <row r="536" spans="20:65" s="79" customFormat="1" x14ac:dyDescent="0.2"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  <c r="BJ536" s="78"/>
      <c r="BK536" s="78"/>
      <c r="BL536" s="78"/>
      <c r="BM536" s="78"/>
    </row>
    <row r="537" spans="20:65" s="79" customFormat="1" x14ac:dyDescent="0.2"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  <c r="BJ537" s="78"/>
      <c r="BK537" s="78"/>
      <c r="BL537" s="78"/>
      <c r="BM537" s="78"/>
    </row>
    <row r="538" spans="20:65" s="79" customFormat="1" x14ac:dyDescent="0.2"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  <c r="BJ538" s="78"/>
      <c r="BK538" s="78"/>
      <c r="BL538" s="78"/>
      <c r="BM538" s="78"/>
    </row>
    <row r="539" spans="20:65" s="79" customFormat="1" x14ac:dyDescent="0.2"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  <c r="BJ539" s="78"/>
      <c r="BK539" s="78"/>
      <c r="BL539" s="78"/>
      <c r="BM539" s="78"/>
    </row>
    <row r="540" spans="20:65" s="79" customFormat="1" x14ac:dyDescent="0.2"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  <c r="BJ540" s="78"/>
      <c r="BK540" s="78"/>
      <c r="BL540" s="78"/>
      <c r="BM540" s="78"/>
    </row>
    <row r="541" spans="20:65" s="79" customFormat="1" x14ac:dyDescent="0.2"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  <c r="BJ541" s="78"/>
      <c r="BK541" s="78"/>
      <c r="BL541" s="78"/>
      <c r="BM541" s="78"/>
    </row>
    <row r="542" spans="20:65" s="79" customFormat="1" x14ac:dyDescent="0.2"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  <c r="BJ542" s="78"/>
      <c r="BK542" s="78"/>
      <c r="BL542" s="78"/>
      <c r="BM542" s="78"/>
    </row>
    <row r="543" spans="20:65" s="79" customFormat="1" x14ac:dyDescent="0.2"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K543" s="78"/>
      <c r="BL543" s="78"/>
      <c r="BM543" s="78"/>
    </row>
    <row r="544" spans="20:65" s="79" customFormat="1" x14ac:dyDescent="0.2"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K544" s="78"/>
      <c r="BL544" s="78"/>
      <c r="BM544" s="78"/>
    </row>
    <row r="545" spans="1:65" s="79" customFormat="1" x14ac:dyDescent="0.2"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K545" s="78"/>
      <c r="BL545" s="78"/>
      <c r="BM545" s="78"/>
    </row>
    <row r="546" spans="1:65" s="79" customFormat="1" x14ac:dyDescent="0.2"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  <c r="BJ546" s="78"/>
      <c r="BK546" s="78"/>
      <c r="BL546" s="78"/>
      <c r="BM546" s="78"/>
    </row>
    <row r="547" spans="1:65" s="79" customFormat="1" x14ac:dyDescent="0.2"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K547" s="78"/>
      <c r="BL547" s="78"/>
      <c r="BM547" s="78"/>
    </row>
    <row r="548" spans="1:65" s="79" customFormat="1" x14ac:dyDescent="0.2"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K548" s="78"/>
      <c r="BL548" s="78"/>
      <c r="BM548" s="78"/>
    </row>
    <row r="549" spans="1:65" s="79" customFormat="1" x14ac:dyDescent="0.2"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K549" s="78"/>
      <c r="BL549" s="78"/>
      <c r="BM549" s="78"/>
    </row>
    <row r="550" spans="1:65" s="79" customFormat="1" x14ac:dyDescent="0.2"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  <c r="BJ550" s="78"/>
      <c r="BK550" s="78"/>
      <c r="BL550" s="78"/>
      <c r="BM550" s="78"/>
    </row>
    <row r="551" spans="1:65" s="79" customFormat="1" x14ac:dyDescent="0.2"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K551" s="78"/>
      <c r="BL551" s="78"/>
      <c r="BM551" s="78"/>
    </row>
    <row r="552" spans="1:65" x14ac:dyDescent="0.2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  <c r="BJ552" s="78"/>
      <c r="BK552" s="78"/>
      <c r="BL552" s="78"/>
      <c r="BM552" s="78"/>
    </row>
    <row r="553" spans="1:65" x14ac:dyDescent="0.2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K553" s="78"/>
      <c r="BL553" s="78"/>
      <c r="BM553" s="78"/>
    </row>
    <row r="554" spans="1:65" x14ac:dyDescent="0.2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</row>
    <row r="555" spans="1:65" x14ac:dyDescent="0.2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  <c r="BJ555" s="78"/>
      <c r="BK555" s="78"/>
      <c r="BL555" s="78"/>
      <c r="BM555" s="78"/>
    </row>
    <row r="556" spans="1:65" x14ac:dyDescent="0.2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K556" s="78"/>
      <c r="BL556" s="78"/>
      <c r="BM556" s="78"/>
    </row>
    <row r="557" spans="1:65" x14ac:dyDescent="0.2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  <c r="BJ557" s="78"/>
      <c r="BK557" s="78"/>
      <c r="BL557" s="78"/>
      <c r="BM557" s="78"/>
    </row>
    <row r="558" spans="1:65" x14ac:dyDescent="0.2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K558" s="78"/>
      <c r="BL558" s="78"/>
      <c r="BM558" s="78"/>
    </row>
    <row r="559" spans="1:65" x14ac:dyDescent="0.2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  <c r="BG559" s="78"/>
      <c r="BH559" s="78"/>
      <c r="BI559" s="78"/>
      <c r="BJ559" s="78"/>
      <c r="BK559" s="78"/>
      <c r="BL559" s="78"/>
      <c r="BM559" s="78"/>
    </row>
    <row r="560" spans="1:65" x14ac:dyDescent="0.2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8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K560" s="78"/>
      <c r="BL560" s="78"/>
      <c r="BM560" s="78"/>
    </row>
    <row r="561" spans="1:65" x14ac:dyDescent="0.2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  <c r="BJ561" s="78"/>
      <c r="BK561" s="78"/>
      <c r="BL561" s="78"/>
      <c r="BM561" s="78"/>
    </row>
    <row r="562" spans="1:65" x14ac:dyDescent="0.2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  <c r="BJ562" s="78"/>
      <c r="BK562" s="78"/>
      <c r="BL562" s="78"/>
      <c r="BM562" s="78"/>
    </row>
    <row r="563" spans="1:65" x14ac:dyDescent="0.2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K563" s="78"/>
      <c r="BL563" s="78"/>
      <c r="BM563" s="78"/>
    </row>
    <row r="564" spans="1:65" x14ac:dyDescent="0.2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  <c r="BJ564" s="78"/>
      <c r="BK564" s="78"/>
      <c r="BL564" s="78"/>
      <c r="BM564" s="78"/>
    </row>
    <row r="565" spans="1:65" x14ac:dyDescent="0.2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K565" s="78"/>
      <c r="BL565" s="78"/>
      <c r="BM565" s="78"/>
    </row>
    <row r="566" spans="1:65" x14ac:dyDescent="0.2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78"/>
    </row>
    <row r="567" spans="1:65" x14ac:dyDescent="0.2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K567" s="78"/>
      <c r="BL567" s="78"/>
      <c r="BM567" s="78"/>
    </row>
    <row r="568" spans="1:65" x14ac:dyDescent="0.2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78"/>
    </row>
    <row r="569" spans="1:65" x14ac:dyDescent="0.2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78"/>
    </row>
    <row r="570" spans="1:65" x14ac:dyDescent="0.2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78"/>
    </row>
    <row r="571" spans="1:65" x14ac:dyDescent="0.2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78"/>
    </row>
    <row r="572" spans="1:65" x14ac:dyDescent="0.2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78"/>
    </row>
    <row r="573" spans="1:65" x14ac:dyDescent="0.2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78"/>
    </row>
    <row r="574" spans="1:65" x14ac:dyDescent="0.2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78"/>
    </row>
    <row r="575" spans="1:65" x14ac:dyDescent="0.2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78"/>
    </row>
    <row r="576" spans="1:65" x14ac:dyDescent="0.2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78"/>
    </row>
    <row r="577" spans="1:65" x14ac:dyDescent="0.2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78"/>
    </row>
    <row r="578" spans="1:65" x14ac:dyDescent="0.2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78"/>
    </row>
    <row r="579" spans="1:65" x14ac:dyDescent="0.2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78"/>
    </row>
    <row r="580" spans="1:65" x14ac:dyDescent="0.2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78"/>
    </row>
    <row r="581" spans="1:65" x14ac:dyDescent="0.2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78"/>
    </row>
    <row r="582" spans="1:65" x14ac:dyDescent="0.2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78"/>
    </row>
    <row r="583" spans="1:65" x14ac:dyDescent="0.2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78"/>
    </row>
    <row r="584" spans="1:65" x14ac:dyDescent="0.2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78"/>
    </row>
    <row r="585" spans="1:65" x14ac:dyDescent="0.2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78"/>
    </row>
    <row r="586" spans="1:65" x14ac:dyDescent="0.2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78"/>
    </row>
    <row r="587" spans="1:65" x14ac:dyDescent="0.2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78"/>
    </row>
    <row r="588" spans="1:65" x14ac:dyDescent="0.2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78"/>
    </row>
    <row r="589" spans="1:65" x14ac:dyDescent="0.2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78"/>
    </row>
    <row r="590" spans="1:65" x14ac:dyDescent="0.2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78"/>
    </row>
    <row r="591" spans="1:65" x14ac:dyDescent="0.2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78"/>
    </row>
    <row r="592" spans="1:65" x14ac:dyDescent="0.2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78"/>
    </row>
    <row r="593" spans="1:65" x14ac:dyDescent="0.2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  <c r="BJ593" s="78"/>
      <c r="BK593" s="78"/>
      <c r="BL593" s="78"/>
      <c r="BM593" s="78"/>
    </row>
    <row r="594" spans="1:65" x14ac:dyDescent="0.2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  <c r="BJ594" s="78"/>
      <c r="BK594" s="78"/>
      <c r="BL594" s="78"/>
      <c r="BM594" s="78"/>
    </row>
    <row r="595" spans="1:65" x14ac:dyDescent="0.2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K595" s="78"/>
      <c r="BL595" s="78"/>
      <c r="BM595" s="78"/>
    </row>
    <row r="596" spans="1:65" x14ac:dyDescent="0.2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K596" s="78"/>
      <c r="BL596" s="78"/>
      <c r="BM596" s="78"/>
    </row>
    <row r="597" spans="1:65" x14ac:dyDescent="0.2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  <c r="BJ597" s="78"/>
      <c r="BK597" s="78"/>
      <c r="BL597" s="78"/>
      <c r="BM597" s="78"/>
    </row>
    <row r="598" spans="1:65" x14ac:dyDescent="0.2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K598" s="78"/>
      <c r="BL598" s="78"/>
      <c r="BM598" s="78"/>
    </row>
    <row r="599" spans="1:65" x14ac:dyDescent="0.2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K599" s="78"/>
      <c r="BL599" s="78"/>
      <c r="BM599" s="78"/>
    </row>
    <row r="600" spans="1:65" x14ac:dyDescent="0.2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  <c r="BJ600" s="78"/>
      <c r="BK600" s="78"/>
      <c r="BL600" s="78"/>
      <c r="BM600" s="78"/>
    </row>
    <row r="601" spans="1:65" x14ac:dyDescent="0.2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  <c r="BJ601" s="78"/>
      <c r="BK601" s="78"/>
      <c r="BL601" s="78"/>
      <c r="BM601" s="78"/>
    </row>
    <row r="602" spans="1:65" x14ac:dyDescent="0.2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  <c r="BJ602" s="78"/>
      <c r="BK602" s="78"/>
      <c r="BL602" s="78"/>
      <c r="BM602" s="78"/>
    </row>
    <row r="603" spans="1:65" x14ac:dyDescent="0.2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  <c r="BJ603" s="78"/>
      <c r="BK603" s="78"/>
      <c r="BL603" s="78"/>
      <c r="BM603" s="78"/>
    </row>
    <row r="604" spans="1:65" x14ac:dyDescent="0.2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  <c r="BJ604" s="78"/>
      <c r="BK604" s="78"/>
      <c r="BL604" s="78"/>
      <c r="BM604" s="78"/>
    </row>
    <row r="605" spans="1:65" x14ac:dyDescent="0.2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  <c r="BJ605" s="78"/>
      <c r="BK605" s="78"/>
      <c r="BL605" s="78"/>
      <c r="BM605" s="78"/>
    </row>
    <row r="606" spans="1:65" x14ac:dyDescent="0.2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  <c r="BJ606" s="78"/>
      <c r="BK606" s="78"/>
      <c r="BL606" s="78"/>
      <c r="BM606" s="78"/>
    </row>
    <row r="607" spans="1:65" x14ac:dyDescent="0.2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  <c r="BJ607" s="78"/>
      <c r="BK607" s="78"/>
      <c r="BL607" s="78"/>
      <c r="BM607" s="78"/>
    </row>
    <row r="608" spans="1:65" x14ac:dyDescent="0.2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  <c r="BJ608" s="78"/>
      <c r="BK608" s="78"/>
      <c r="BL608" s="78"/>
      <c r="BM608" s="78"/>
    </row>
    <row r="609" spans="1:65" x14ac:dyDescent="0.2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  <c r="BJ609" s="78"/>
      <c r="BK609" s="78"/>
      <c r="BL609" s="78"/>
      <c r="BM609" s="78"/>
    </row>
    <row r="610" spans="1:65" x14ac:dyDescent="0.2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  <c r="BJ610" s="78"/>
      <c r="BK610" s="78"/>
      <c r="BL610" s="78"/>
      <c r="BM610" s="78"/>
    </row>
    <row r="611" spans="1:65" x14ac:dyDescent="0.2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  <c r="BJ611" s="78"/>
      <c r="BK611" s="78"/>
      <c r="BL611" s="78"/>
      <c r="BM611" s="78"/>
    </row>
    <row r="612" spans="1:65" x14ac:dyDescent="0.2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  <c r="BJ612" s="78"/>
      <c r="BK612" s="78"/>
      <c r="BL612" s="78"/>
      <c r="BM612" s="78"/>
    </row>
    <row r="613" spans="1:65" x14ac:dyDescent="0.2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  <c r="BJ613" s="78"/>
      <c r="BK613" s="78"/>
      <c r="BL613" s="78"/>
      <c r="BM613" s="78"/>
    </row>
    <row r="614" spans="1:65" x14ac:dyDescent="0.2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  <c r="BJ614" s="78"/>
      <c r="BK614" s="78"/>
      <c r="BL614" s="78"/>
      <c r="BM614" s="78"/>
    </row>
    <row r="615" spans="1:65" x14ac:dyDescent="0.2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  <c r="BJ615" s="78"/>
      <c r="BK615" s="78"/>
      <c r="BL615" s="78"/>
      <c r="BM615" s="78"/>
    </row>
    <row r="616" spans="1:65" x14ac:dyDescent="0.2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  <c r="BJ616" s="78"/>
      <c r="BK616" s="78"/>
      <c r="BL616" s="78"/>
      <c r="BM616" s="78"/>
    </row>
    <row r="617" spans="1:65" x14ac:dyDescent="0.2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  <c r="BJ617" s="78"/>
      <c r="BK617" s="78"/>
      <c r="BL617" s="78"/>
      <c r="BM617" s="78"/>
    </row>
    <row r="618" spans="1:65" x14ac:dyDescent="0.2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  <c r="BJ618" s="78"/>
      <c r="BK618" s="78"/>
      <c r="BL618" s="78"/>
      <c r="BM618" s="78"/>
    </row>
    <row r="619" spans="1:65" x14ac:dyDescent="0.2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  <c r="BJ619" s="78"/>
      <c r="BK619" s="78"/>
      <c r="BL619" s="78"/>
      <c r="BM619" s="78"/>
    </row>
    <row r="620" spans="1:65" x14ac:dyDescent="0.2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  <c r="BJ620" s="78"/>
      <c r="BK620" s="78"/>
      <c r="BL620" s="78"/>
      <c r="BM620" s="78"/>
    </row>
    <row r="621" spans="1:65" x14ac:dyDescent="0.2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H621" s="78"/>
      <c r="AI621" s="78"/>
      <c r="AJ621" s="78"/>
      <c r="AK621" s="78"/>
      <c r="AL621" s="78"/>
      <c r="AM621" s="78"/>
      <c r="AN621" s="78"/>
      <c r="AO621" s="78"/>
      <c r="AP621" s="78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  <c r="BG621" s="78"/>
      <c r="BH621" s="78"/>
      <c r="BI621" s="78"/>
      <c r="BJ621" s="78"/>
      <c r="BK621" s="78"/>
      <c r="BL621" s="78"/>
      <c r="BM621" s="78"/>
    </row>
    <row r="622" spans="1:65" x14ac:dyDescent="0.2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78"/>
      <c r="AK622" s="78"/>
      <c r="AL622" s="78"/>
      <c r="AM622" s="78"/>
      <c r="AN622" s="78"/>
      <c r="AO622" s="78"/>
      <c r="AP622" s="78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  <c r="BG622" s="78"/>
      <c r="BH622" s="78"/>
      <c r="BI622" s="78"/>
      <c r="BJ622" s="78"/>
      <c r="BK622" s="78"/>
      <c r="BL622" s="78"/>
      <c r="BM622" s="78"/>
    </row>
  </sheetData>
  <sheetProtection algorithmName="SHA-512" hashValue="pe5vcoU0KvFKTBM7eGkxpglgs9pfz7U63ueXZIpkFCi/wqwrpkjtYKO7sgJfCkJhmBQyBiQdkFNQZiZCqnvhgw==" saltValue="085LmC7hj8Cg1KWzb/qkBw==" spinCount="100000" sheet="1" objects="1" scenarios="1"/>
  <mergeCells count="1">
    <mergeCell ref="A8:A10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BM620"/>
  <sheetViews>
    <sheetView topLeftCell="A2" workbookViewId="0">
      <selection activeCell="C5" sqref="C5"/>
    </sheetView>
  </sheetViews>
  <sheetFormatPr baseColWidth="10" defaultRowHeight="15" x14ac:dyDescent="0.2"/>
  <cols>
    <col min="1" max="1" width="14.83203125" style="65" customWidth="1"/>
    <col min="2" max="2" width="20.1640625" style="65" customWidth="1"/>
    <col min="3" max="3" width="13.6640625" style="65" customWidth="1"/>
    <col min="4" max="13" width="14.1640625" style="65" customWidth="1"/>
    <col min="14" max="15" width="14.1640625" style="65" hidden="1" customWidth="1"/>
    <col min="16" max="19" width="14.1640625" style="65" customWidth="1"/>
    <col min="20" max="29" width="14.1640625" style="79" customWidth="1"/>
    <col min="30" max="65" width="12.5" style="79" customWidth="1"/>
    <col min="66" max="16384" width="10.83203125" style="65"/>
  </cols>
  <sheetData>
    <row r="1" spans="1:65" s="79" customFormat="1" x14ac:dyDescent="0.2">
      <c r="A1" s="78" t="s">
        <v>21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</row>
    <row r="2" spans="1:65" s="79" customFormat="1" x14ac:dyDescent="0.2">
      <c r="A2" s="80" t="s">
        <v>81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</row>
    <row r="3" spans="1:65" s="79" customFormat="1" ht="16" thickBot="1" x14ac:dyDescent="0.25">
      <c r="A3" s="78"/>
      <c r="B3" s="81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</row>
    <row r="4" spans="1:65" x14ac:dyDescent="0.2">
      <c r="A4" s="68" t="s">
        <v>85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70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</row>
    <row r="5" spans="1:65" x14ac:dyDescent="0.2">
      <c r="A5" s="71" t="s">
        <v>157</v>
      </c>
      <c r="B5" s="72"/>
      <c r="C5" s="77">
        <v>100000</v>
      </c>
      <c r="D5" s="73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4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</row>
    <row r="6" spans="1:65" x14ac:dyDescent="0.2">
      <c r="A6" s="34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4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</row>
    <row r="7" spans="1:65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98" t="s">
        <v>82</v>
      </c>
      <c r="F7" s="98" t="s">
        <v>83</v>
      </c>
      <c r="G7" s="98" t="s">
        <v>4</v>
      </c>
      <c r="H7" s="98" t="s">
        <v>84</v>
      </c>
      <c r="I7" s="99" t="s">
        <v>5</v>
      </c>
      <c r="J7" s="100" t="s">
        <v>6</v>
      </c>
      <c r="K7" s="100" t="s">
        <v>7</v>
      </c>
      <c r="L7" s="100" t="s">
        <v>8</v>
      </c>
      <c r="M7" s="100" t="s">
        <v>76</v>
      </c>
      <c r="N7" s="101" t="s">
        <v>77</v>
      </c>
      <c r="O7" s="101" t="s">
        <v>78</v>
      </c>
      <c r="P7" s="101" t="s">
        <v>19</v>
      </c>
      <c r="Q7" s="101" t="s">
        <v>20</v>
      </c>
      <c r="R7" s="102" t="s">
        <v>79</v>
      </c>
      <c r="S7" s="103" t="s">
        <v>80</v>
      </c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</row>
    <row r="8" spans="1:65" ht="20" customHeight="1" thickBot="1" x14ac:dyDescent="0.25">
      <c r="A8" s="104" t="str">
        <f>'WA Apr 2017'!D2</f>
        <v>South West</v>
      </c>
      <c r="B8" s="75" t="str">
        <f>'WA Apr 2017'!F2</f>
        <v>Alinta Energy</v>
      </c>
      <c r="C8" s="75" t="str">
        <f>'WA Apr 2017'!G2</f>
        <v>Business</v>
      </c>
      <c r="D8" s="105">
        <f>365*'WA Apr 2017'!H2/100</f>
        <v>127.64049999999999</v>
      </c>
      <c r="E8" s="106">
        <f>IF($C$5*'WA Apr 2017'!AK2/'WA Apr 2017'!AI2&gt;='WA Apr 2017'!J2,('WA Apr 2017'!J2*'WA Apr 2017'!O2/100)*'WA Apr 2017'!AI2,($C$5*'WA Apr 2017'!AK2/'WA Apr 2017'!AI2*'WA Apr 2017'!O2/100)*'WA Apr 2017'!AI2)</f>
        <v>1655.0000000000002</v>
      </c>
      <c r="F8" s="105">
        <f>IF(($C$5*'WA Apr 2017'!AK2/'WA Apr 2017'!AI2&gt;'WA Apr 2017'!N2),($C$5*'WA Apr 2017'!AK2/'WA Apr 2017'!AI2-'WA Apr 2017'!N2)*'WA Apr 2017'!T2/100*'WA Apr 2017'!AI2,0)</f>
        <v>0</v>
      </c>
      <c r="G8" s="105">
        <f>IF($C$5*'WA Apr 2017'!AL2/'WA Apr 2017'!AJ2&gt;='WA Apr 2017'!J2,('WA Apr 2017'!J2*'WA Apr 2017'!U2/100)*'WA Apr 2017'!AJ2,($C$5*'WA Apr 2017'!AL2/'WA Apr 2017'!AJ2*'WA Apr 2017'!U2/100)*'WA Apr 2017'!AJ2)</f>
        <v>1655.0000000000002</v>
      </c>
      <c r="H8" s="105">
        <f>IF(($C$5*'WA Apr 2017'!AL2/'WA Apr 2017'!AJ2&gt;'WA Apr 2017'!N2),($C$5*'WA Apr 2017'!AL2/'WA Apr 2017'!AJ2-'WA Apr 2017'!N2)*'WA Apr 2017'!Z2/100*'WA Apr 2017'!AJ2,0)</f>
        <v>0</v>
      </c>
      <c r="I8" s="107">
        <f>SUM(D8:H8)</f>
        <v>3437.6405000000004</v>
      </c>
      <c r="J8" s="108">
        <f>'WA Apr 2017'!AM2</f>
        <v>0</v>
      </c>
      <c r="K8" s="108">
        <f>'WA Apr 2017'!AN2</f>
        <v>0</v>
      </c>
      <c r="L8" s="108">
        <f>'WA Apr 2017'!AO2</f>
        <v>0</v>
      </c>
      <c r="M8" s="108">
        <f>'WA Apr 2017'!AP2</f>
        <v>0</v>
      </c>
      <c r="N8" s="107">
        <f>I8</f>
        <v>3437.6405000000004</v>
      </c>
      <c r="O8" s="107">
        <f>N8</f>
        <v>3437.6405000000004</v>
      </c>
      <c r="P8" s="107">
        <f>N8*1.1</f>
        <v>3781.4045500000007</v>
      </c>
      <c r="Q8" s="107">
        <f>O8*1.1</f>
        <v>3781.4045500000007</v>
      </c>
      <c r="R8" s="109">
        <f>'WA Apr 2017'!AW2</f>
        <v>0</v>
      </c>
      <c r="S8" s="110" t="str">
        <f>'WA Apr 2017'!AX2</f>
        <v>n</v>
      </c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</row>
    <row r="9" spans="1:65" ht="20" customHeight="1" thickTop="1" thickBot="1" x14ac:dyDescent="0.25">
      <c r="A9" s="104" t="str">
        <f>'WA Apr 2017'!D3</f>
        <v>Albany</v>
      </c>
      <c r="B9" s="75" t="str">
        <f>'WA Apr 2017'!F3</f>
        <v>Alinta Energy</v>
      </c>
      <c r="C9" s="75" t="str">
        <f>'WA Apr 2017'!G3</f>
        <v>Business</v>
      </c>
      <c r="D9" s="105">
        <f>365*'WA Apr 2017'!H3/100</f>
        <v>97.155699999999996</v>
      </c>
      <c r="E9" s="111">
        <f>($C$5*'WA Apr 2017'!O3/100)/2</f>
        <v>2065</v>
      </c>
      <c r="F9" s="106">
        <v>0</v>
      </c>
      <c r="G9" s="111">
        <f>($C$5*'WA Apr 2017'!U3/100)/2</f>
        <v>2065</v>
      </c>
      <c r="H9" s="105">
        <v>0</v>
      </c>
      <c r="I9" s="107">
        <f t="shared" ref="I9:I10" si="0">SUM(D9:H9)</f>
        <v>4227.1556999999993</v>
      </c>
      <c r="J9" s="108">
        <f>'WA Apr 2017'!AM3</f>
        <v>0</v>
      </c>
      <c r="K9" s="108">
        <f>'WA Apr 2017'!AN3</f>
        <v>0</v>
      </c>
      <c r="L9" s="108">
        <f>'WA Apr 2017'!AO3</f>
        <v>0</v>
      </c>
      <c r="M9" s="108">
        <f>'WA Apr 2017'!AP3</f>
        <v>0</v>
      </c>
      <c r="N9" s="107">
        <f t="shared" ref="N9:N10" si="1">I9</f>
        <v>4227.1556999999993</v>
      </c>
      <c r="O9" s="107">
        <f t="shared" ref="O9:O10" si="2">N9</f>
        <v>4227.1556999999993</v>
      </c>
      <c r="P9" s="107">
        <f t="shared" ref="P9:Q10" si="3">N9*1.1</f>
        <v>4649.8712699999996</v>
      </c>
      <c r="Q9" s="107">
        <f t="shared" si="3"/>
        <v>4649.8712699999996</v>
      </c>
      <c r="R9" s="109">
        <f>'WA Apr 2017'!AW3</f>
        <v>0</v>
      </c>
      <c r="S9" s="110" t="str">
        <f>'WA Apr 2017'!AX3</f>
        <v>n</v>
      </c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</row>
    <row r="10" spans="1:65" ht="20" customHeight="1" thickTop="1" thickBot="1" x14ac:dyDescent="0.25">
      <c r="A10" s="112" t="str">
        <f>'WA Apr 2017'!D4</f>
        <v>Kalgoorlie</v>
      </c>
      <c r="B10" s="113" t="str">
        <f>'WA Apr 2017'!F4</f>
        <v>Alinta Energy</v>
      </c>
      <c r="C10" s="113" t="str">
        <f>'WA Apr 2017'!G4</f>
        <v>Business</v>
      </c>
      <c r="D10" s="114">
        <f>365*'WA Apr 2017'!H4/100</f>
        <v>219.4307</v>
      </c>
      <c r="E10" s="115">
        <f>($C$5*'WA Apr 2017'!O4/100)/2</f>
        <v>1502.5</v>
      </c>
      <c r="F10" s="116">
        <v>0</v>
      </c>
      <c r="G10" s="115">
        <f>($C$5*'WA Apr 2017'!U4/100)/2</f>
        <v>1502.5</v>
      </c>
      <c r="H10" s="114">
        <v>0</v>
      </c>
      <c r="I10" s="117">
        <f t="shared" si="0"/>
        <v>3224.4306999999999</v>
      </c>
      <c r="J10" s="118">
        <f>'WA Apr 2017'!AM4</f>
        <v>0</v>
      </c>
      <c r="K10" s="118">
        <f>'WA Apr 2017'!AN4</f>
        <v>0</v>
      </c>
      <c r="L10" s="118">
        <f>'WA Apr 2017'!AO4</f>
        <v>0</v>
      </c>
      <c r="M10" s="118">
        <f>'WA Apr 2017'!AP4</f>
        <v>0</v>
      </c>
      <c r="N10" s="117">
        <f t="shared" si="1"/>
        <v>3224.4306999999999</v>
      </c>
      <c r="O10" s="117">
        <f t="shared" si="2"/>
        <v>3224.4306999999999</v>
      </c>
      <c r="P10" s="117">
        <f t="shared" si="3"/>
        <v>3546.8737700000001</v>
      </c>
      <c r="Q10" s="117">
        <f t="shared" si="3"/>
        <v>3546.8737700000001</v>
      </c>
      <c r="R10" s="119">
        <f>'WA Apr 2017'!AW4</f>
        <v>0</v>
      </c>
      <c r="S10" s="120" t="str">
        <f>'WA Apr 2017'!AX4</f>
        <v>n</v>
      </c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</row>
    <row r="11" spans="1:65" s="79" customFormat="1" x14ac:dyDescent="0.2"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</row>
    <row r="12" spans="1:65" s="79" customFormat="1" x14ac:dyDescent="0.2"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</row>
    <row r="13" spans="1:65" s="79" customFormat="1" x14ac:dyDescent="0.2"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</row>
    <row r="14" spans="1:65" s="79" customFormat="1" x14ac:dyDescent="0.2"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</row>
    <row r="15" spans="1:65" s="79" customFormat="1" x14ac:dyDescent="0.2"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</row>
    <row r="16" spans="1:65" s="79" customFormat="1" x14ac:dyDescent="0.2"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</row>
    <row r="17" spans="20:65" s="79" customFormat="1" x14ac:dyDescent="0.2"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</row>
    <row r="18" spans="20:65" s="79" customFormat="1" x14ac:dyDescent="0.2"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</row>
    <row r="19" spans="20:65" s="79" customFormat="1" x14ac:dyDescent="0.2"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</row>
    <row r="20" spans="20:65" s="79" customFormat="1" x14ac:dyDescent="0.2"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</row>
    <row r="21" spans="20:65" s="79" customFormat="1" x14ac:dyDescent="0.2"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</row>
    <row r="22" spans="20:65" s="79" customFormat="1" x14ac:dyDescent="0.2"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</row>
    <row r="23" spans="20:65" s="79" customFormat="1" x14ac:dyDescent="0.2"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</row>
    <row r="24" spans="20:65" s="79" customFormat="1" x14ac:dyDescent="0.2"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</row>
    <row r="25" spans="20:65" s="79" customFormat="1" x14ac:dyDescent="0.2"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</row>
    <row r="26" spans="20:65" s="79" customFormat="1" x14ac:dyDescent="0.2"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</row>
    <row r="27" spans="20:65" s="79" customFormat="1" x14ac:dyDescent="0.2"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</row>
    <row r="28" spans="20:65" s="79" customFormat="1" x14ac:dyDescent="0.2"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</row>
    <row r="29" spans="20:65" s="79" customFormat="1" x14ac:dyDescent="0.2"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</row>
    <row r="30" spans="20:65" s="79" customFormat="1" x14ac:dyDescent="0.2"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</row>
    <row r="31" spans="20:65" s="79" customFormat="1" x14ac:dyDescent="0.2"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</row>
    <row r="32" spans="20:65" s="79" customFormat="1" x14ac:dyDescent="0.2"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</row>
    <row r="33" spans="20:65" s="79" customFormat="1" x14ac:dyDescent="0.2"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</row>
    <row r="34" spans="20:65" s="79" customFormat="1" x14ac:dyDescent="0.2"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</row>
    <row r="35" spans="20:65" s="79" customFormat="1" x14ac:dyDescent="0.2"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</row>
    <row r="36" spans="20:65" s="79" customFormat="1" x14ac:dyDescent="0.2"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</row>
    <row r="37" spans="20:65" s="79" customFormat="1" x14ac:dyDescent="0.2"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</row>
    <row r="38" spans="20:65" s="79" customFormat="1" x14ac:dyDescent="0.2"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</row>
    <row r="39" spans="20:65" s="79" customFormat="1" x14ac:dyDescent="0.2"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</row>
    <row r="40" spans="20:65" s="79" customFormat="1" x14ac:dyDescent="0.2"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</row>
    <row r="41" spans="20:65" s="79" customFormat="1" x14ac:dyDescent="0.2"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</row>
    <row r="42" spans="20:65" s="79" customFormat="1" x14ac:dyDescent="0.2"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</row>
    <row r="43" spans="20:65" s="79" customFormat="1" x14ac:dyDescent="0.2"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</row>
    <row r="44" spans="20:65" s="79" customFormat="1" x14ac:dyDescent="0.2"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</row>
    <row r="45" spans="20:65" s="79" customFormat="1" x14ac:dyDescent="0.2"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</row>
    <row r="46" spans="20:65" s="79" customFormat="1" x14ac:dyDescent="0.2"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</row>
    <row r="47" spans="20:65" s="79" customFormat="1" x14ac:dyDescent="0.2"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</row>
    <row r="48" spans="20:65" s="79" customFormat="1" x14ac:dyDescent="0.2"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</row>
    <row r="49" spans="20:65" s="79" customFormat="1" x14ac:dyDescent="0.2"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</row>
    <row r="50" spans="20:65" s="79" customFormat="1" x14ac:dyDescent="0.2"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</row>
    <row r="51" spans="20:65" s="79" customFormat="1" x14ac:dyDescent="0.2"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</row>
    <row r="52" spans="20:65" s="79" customFormat="1" x14ac:dyDescent="0.2"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</row>
    <row r="53" spans="20:65" s="79" customFormat="1" x14ac:dyDescent="0.2"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</row>
    <row r="54" spans="20:65" s="79" customFormat="1" x14ac:dyDescent="0.2"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</row>
    <row r="55" spans="20:65" s="79" customFormat="1" x14ac:dyDescent="0.2"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</row>
    <row r="56" spans="20:65" s="79" customFormat="1" x14ac:dyDescent="0.2"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</row>
    <row r="57" spans="20:65" s="79" customFormat="1" x14ac:dyDescent="0.2"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</row>
    <row r="58" spans="20:65" s="79" customFormat="1" x14ac:dyDescent="0.2"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</row>
    <row r="59" spans="20:65" s="79" customFormat="1" x14ac:dyDescent="0.2"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</row>
    <row r="60" spans="20:65" s="79" customFormat="1" x14ac:dyDescent="0.2"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</row>
    <row r="61" spans="20:65" s="79" customFormat="1" x14ac:dyDescent="0.2"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</row>
    <row r="62" spans="20:65" s="79" customFormat="1" x14ac:dyDescent="0.2"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</row>
    <row r="63" spans="20:65" s="79" customFormat="1" x14ac:dyDescent="0.2"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</row>
    <row r="64" spans="20:65" s="79" customFormat="1" x14ac:dyDescent="0.2"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</row>
    <row r="65" spans="20:65" s="79" customFormat="1" x14ac:dyDescent="0.2"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</row>
    <row r="66" spans="20:65" s="79" customFormat="1" x14ac:dyDescent="0.2"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</row>
    <row r="67" spans="20:65" s="79" customFormat="1" x14ac:dyDescent="0.2"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</row>
    <row r="68" spans="20:65" s="79" customFormat="1" x14ac:dyDescent="0.2"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</row>
    <row r="69" spans="20:65" s="79" customFormat="1" x14ac:dyDescent="0.2"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</row>
    <row r="70" spans="20:65" s="79" customFormat="1" x14ac:dyDescent="0.2"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</row>
    <row r="71" spans="20:65" s="79" customFormat="1" x14ac:dyDescent="0.2"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</row>
    <row r="72" spans="20:65" s="79" customFormat="1" x14ac:dyDescent="0.2"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</row>
    <row r="73" spans="20:65" s="79" customFormat="1" x14ac:dyDescent="0.2"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</row>
    <row r="74" spans="20:65" s="79" customFormat="1" x14ac:dyDescent="0.2"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</row>
    <row r="75" spans="20:65" s="79" customFormat="1" x14ac:dyDescent="0.2"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</row>
    <row r="76" spans="20:65" s="79" customFormat="1" x14ac:dyDescent="0.2"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</row>
    <row r="77" spans="20:65" s="79" customFormat="1" x14ac:dyDescent="0.2"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</row>
    <row r="78" spans="20:65" s="79" customFormat="1" x14ac:dyDescent="0.2"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</row>
    <row r="79" spans="20:65" s="79" customFormat="1" x14ac:dyDescent="0.2"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</row>
    <row r="80" spans="20:65" s="79" customFormat="1" x14ac:dyDescent="0.2"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</row>
    <row r="81" spans="20:65" s="79" customFormat="1" x14ac:dyDescent="0.2"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</row>
    <row r="82" spans="20:65" s="79" customFormat="1" x14ac:dyDescent="0.2"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</row>
    <row r="83" spans="20:65" s="79" customFormat="1" x14ac:dyDescent="0.2"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</row>
    <row r="84" spans="20:65" s="79" customFormat="1" x14ac:dyDescent="0.2"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</row>
    <row r="85" spans="20:65" s="79" customFormat="1" x14ac:dyDescent="0.2"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</row>
    <row r="86" spans="20:65" s="79" customFormat="1" x14ac:dyDescent="0.2"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</row>
    <row r="87" spans="20:65" s="79" customFormat="1" x14ac:dyDescent="0.2"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</row>
    <row r="88" spans="20:65" s="79" customFormat="1" x14ac:dyDescent="0.2"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</row>
    <row r="89" spans="20:65" s="79" customFormat="1" x14ac:dyDescent="0.2"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</row>
    <row r="90" spans="20:65" s="79" customFormat="1" x14ac:dyDescent="0.2"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</row>
    <row r="91" spans="20:65" s="79" customFormat="1" x14ac:dyDescent="0.2"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</row>
    <row r="92" spans="20:65" s="79" customFormat="1" x14ac:dyDescent="0.2"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</row>
    <row r="93" spans="20:65" s="79" customFormat="1" x14ac:dyDescent="0.2"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</row>
    <row r="94" spans="20:65" s="79" customFormat="1" x14ac:dyDescent="0.2"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</row>
    <row r="95" spans="20:65" s="79" customFormat="1" x14ac:dyDescent="0.2"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</row>
    <row r="96" spans="20:65" s="79" customFormat="1" x14ac:dyDescent="0.2"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</row>
    <row r="97" spans="20:65" s="79" customFormat="1" x14ac:dyDescent="0.2"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</row>
    <row r="98" spans="20:65" s="79" customFormat="1" x14ac:dyDescent="0.2"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</row>
    <row r="99" spans="20:65" s="79" customFormat="1" x14ac:dyDescent="0.2"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</row>
    <row r="100" spans="20:65" s="79" customFormat="1" x14ac:dyDescent="0.2"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</row>
    <row r="101" spans="20:65" s="79" customFormat="1" x14ac:dyDescent="0.2"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</row>
    <row r="102" spans="20:65" s="79" customFormat="1" x14ac:dyDescent="0.2"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</row>
    <row r="103" spans="20:65" s="79" customFormat="1" x14ac:dyDescent="0.2"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</row>
    <row r="104" spans="20:65" s="79" customFormat="1" x14ac:dyDescent="0.2"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</row>
    <row r="105" spans="20:65" s="79" customFormat="1" x14ac:dyDescent="0.2"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</row>
    <row r="106" spans="20:65" s="79" customFormat="1" x14ac:dyDescent="0.2"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</row>
    <row r="107" spans="20:65" s="79" customFormat="1" x14ac:dyDescent="0.2"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</row>
    <row r="108" spans="20:65" s="79" customFormat="1" x14ac:dyDescent="0.2"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</row>
    <row r="109" spans="20:65" s="79" customFormat="1" x14ac:dyDescent="0.2"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</row>
    <row r="110" spans="20:65" s="79" customFormat="1" x14ac:dyDescent="0.2"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</row>
    <row r="111" spans="20:65" s="79" customFormat="1" x14ac:dyDescent="0.2"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</row>
    <row r="112" spans="20:65" s="79" customFormat="1" x14ac:dyDescent="0.2"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</row>
    <row r="113" spans="20:65" s="79" customFormat="1" x14ac:dyDescent="0.2"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</row>
    <row r="114" spans="20:65" s="79" customFormat="1" x14ac:dyDescent="0.2"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</row>
    <row r="115" spans="20:65" s="79" customFormat="1" x14ac:dyDescent="0.2"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</row>
    <row r="116" spans="20:65" s="79" customFormat="1" x14ac:dyDescent="0.2"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</row>
    <row r="117" spans="20:65" s="79" customFormat="1" x14ac:dyDescent="0.2"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</row>
    <row r="118" spans="20:65" s="79" customFormat="1" x14ac:dyDescent="0.2"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</row>
    <row r="119" spans="20:65" s="79" customFormat="1" x14ac:dyDescent="0.2"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</row>
    <row r="120" spans="20:65" s="79" customFormat="1" x14ac:dyDescent="0.2"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</row>
    <row r="121" spans="20:65" s="79" customFormat="1" x14ac:dyDescent="0.2"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</row>
    <row r="122" spans="20:65" s="79" customFormat="1" x14ac:dyDescent="0.2"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</row>
    <row r="123" spans="20:65" s="79" customFormat="1" x14ac:dyDescent="0.2"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</row>
    <row r="124" spans="20:65" s="79" customFormat="1" x14ac:dyDescent="0.2"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</row>
    <row r="125" spans="20:65" s="79" customFormat="1" x14ac:dyDescent="0.2"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</row>
    <row r="126" spans="20:65" s="79" customFormat="1" x14ac:dyDescent="0.2"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</row>
    <row r="127" spans="20:65" s="79" customFormat="1" x14ac:dyDescent="0.2"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</row>
    <row r="128" spans="20:65" s="79" customFormat="1" x14ac:dyDescent="0.2"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</row>
    <row r="129" spans="20:65" s="79" customFormat="1" x14ac:dyDescent="0.2"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</row>
    <row r="130" spans="20:65" s="79" customFormat="1" x14ac:dyDescent="0.2"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</row>
    <row r="131" spans="20:65" s="79" customFormat="1" x14ac:dyDescent="0.2"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</row>
    <row r="132" spans="20:65" s="79" customFormat="1" x14ac:dyDescent="0.2"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</row>
    <row r="133" spans="20:65" s="79" customFormat="1" x14ac:dyDescent="0.2"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</row>
    <row r="134" spans="20:65" s="79" customFormat="1" x14ac:dyDescent="0.2"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</row>
    <row r="135" spans="20:65" s="79" customFormat="1" x14ac:dyDescent="0.2"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</row>
    <row r="136" spans="20:65" s="79" customFormat="1" x14ac:dyDescent="0.2"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</row>
    <row r="137" spans="20:65" s="79" customFormat="1" x14ac:dyDescent="0.2"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</row>
    <row r="138" spans="20:65" s="79" customFormat="1" x14ac:dyDescent="0.2"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</row>
    <row r="139" spans="20:65" s="79" customFormat="1" x14ac:dyDescent="0.2"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</row>
    <row r="140" spans="20:65" s="79" customFormat="1" x14ac:dyDescent="0.2"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</row>
    <row r="141" spans="20:65" s="79" customFormat="1" x14ac:dyDescent="0.2"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</row>
    <row r="142" spans="20:65" s="79" customFormat="1" x14ac:dyDescent="0.2"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</row>
    <row r="143" spans="20:65" s="79" customFormat="1" x14ac:dyDescent="0.2"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</row>
    <row r="144" spans="20:65" s="79" customFormat="1" x14ac:dyDescent="0.2"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</row>
    <row r="145" spans="20:65" s="79" customFormat="1" x14ac:dyDescent="0.2"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</row>
    <row r="146" spans="20:65" s="79" customFormat="1" x14ac:dyDescent="0.2"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</row>
    <row r="147" spans="20:65" s="79" customFormat="1" x14ac:dyDescent="0.2"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</row>
    <row r="148" spans="20:65" s="79" customFormat="1" x14ac:dyDescent="0.2"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</row>
    <row r="149" spans="20:65" s="79" customFormat="1" x14ac:dyDescent="0.2"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</row>
    <row r="150" spans="20:65" s="79" customFormat="1" x14ac:dyDescent="0.2"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</row>
    <row r="151" spans="20:65" s="79" customFormat="1" x14ac:dyDescent="0.2"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</row>
    <row r="152" spans="20:65" s="79" customFormat="1" x14ac:dyDescent="0.2"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</row>
    <row r="153" spans="20:65" s="79" customFormat="1" x14ac:dyDescent="0.2"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</row>
    <row r="154" spans="20:65" s="79" customFormat="1" x14ac:dyDescent="0.2"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</row>
    <row r="155" spans="20:65" s="79" customFormat="1" x14ac:dyDescent="0.2"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</row>
    <row r="156" spans="20:65" s="79" customFormat="1" x14ac:dyDescent="0.2"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</row>
    <row r="157" spans="20:65" s="79" customFormat="1" x14ac:dyDescent="0.2"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</row>
    <row r="158" spans="20:65" s="79" customFormat="1" x14ac:dyDescent="0.2"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</row>
    <row r="159" spans="20:65" s="79" customFormat="1" x14ac:dyDescent="0.2"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</row>
    <row r="160" spans="20:65" s="79" customFormat="1" x14ac:dyDescent="0.2"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</row>
    <row r="161" spans="20:65" s="79" customFormat="1" x14ac:dyDescent="0.2"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</row>
    <row r="162" spans="20:65" s="79" customFormat="1" x14ac:dyDescent="0.2"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</row>
    <row r="163" spans="20:65" s="79" customFormat="1" x14ac:dyDescent="0.2"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</row>
    <row r="164" spans="20:65" s="79" customFormat="1" x14ac:dyDescent="0.2"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</row>
    <row r="165" spans="20:65" s="79" customFormat="1" x14ac:dyDescent="0.2"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</row>
    <row r="166" spans="20:65" s="79" customFormat="1" x14ac:dyDescent="0.2"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</row>
    <row r="167" spans="20:65" s="79" customFormat="1" x14ac:dyDescent="0.2"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</row>
    <row r="168" spans="20:65" s="79" customFormat="1" x14ac:dyDescent="0.2"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</row>
    <row r="169" spans="20:65" s="79" customFormat="1" x14ac:dyDescent="0.2"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</row>
    <row r="170" spans="20:65" s="79" customFormat="1" x14ac:dyDescent="0.2"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</row>
    <row r="171" spans="20:65" s="79" customFormat="1" x14ac:dyDescent="0.2"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</row>
    <row r="172" spans="20:65" s="79" customFormat="1" x14ac:dyDescent="0.2"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</row>
    <row r="173" spans="20:65" s="79" customFormat="1" x14ac:dyDescent="0.2"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</row>
    <row r="174" spans="20:65" s="79" customFormat="1" x14ac:dyDescent="0.2"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</row>
    <row r="175" spans="20:65" s="79" customFormat="1" x14ac:dyDescent="0.2"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</row>
    <row r="176" spans="20:65" s="79" customFormat="1" x14ac:dyDescent="0.2"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</row>
    <row r="177" spans="20:65" s="79" customFormat="1" x14ac:dyDescent="0.2"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</row>
    <row r="178" spans="20:65" s="79" customFormat="1" x14ac:dyDescent="0.2"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</row>
    <row r="179" spans="20:65" s="79" customFormat="1" x14ac:dyDescent="0.2"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</row>
    <row r="180" spans="20:65" s="79" customFormat="1" x14ac:dyDescent="0.2"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</row>
    <row r="181" spans="20:65" s="79" customFormat="1" x14ac:dyDescent="0.2"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</row>
    <row r="182" spans="20:65" s="79" customFormat="1" x14ac:dyDescent="0.2"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</row>
    <row r="183" spans="20:65" s="79" customFormat="1" x14ac:dyDescent="0.2"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</row>
    <row r="184" spans="20:65" s="79" customFormat="1" x14ac:dyDescent="0.2"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</row>
    <row r="185" spans="20:65" s="79" customFormat="1" x14ac:dyDescent="0.2"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</row>
    <row r="186" spans="20:65" s="79" customFormat="1" x14ac:dyDescent="0.2"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</row>
    <row r="187" spans="20:65" s="79" customFormat="1" x14ac:dyDescent="0.2"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</row>
    <row r="188" spans="20:65" s="79" customFormat="1" x14ac:dyDescent="0.2"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</row>
    <row r="189" spans="20:65" s="79" customFormat="1" x14ac:dyDescent="0.2"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</row>
    <row r="190" spans="20:65" s="79" customFormat="1" x14ac:dyDescent="0.2"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</row>
    <row r="191" spans="20:65" s="79" customFormat="1" x14ac:dyDescent="0.2"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</row>
    <row r="192" spans="20:65" s="79" customFormat="1" x14ac:dyDescent="0.2"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</row>
    <row r="193" spans="20:65" s="79" customFormat="1" x14ac:dyDescent="0.2"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</row>
    <row r="194" spans="20:65" s="79" customFormat="1" x14ac:dyDescent="0.2"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</row>
    <row r="195" spans="20:65" s="79" customFormat="1" x14ac:dyDescent="0.2"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</row>
    <row r="196" spans="20:65" s="79" customFormat="1" x14ac:dyDescent="0.2"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</row>
    <row r="197" spans="20:65" s="79" customFormat="1" x14ac:dyDescent="0.2"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</row>
    <row r="198" spans="20:65" s="79" customFormat="1" x14ac:dyDescent="0.2"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</row>
    <row r="199" spans="20:65" s="79" customFormat="1" x14ac:dyDescent="0.2"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</row>
    <row r="200" spans="20:65" s="79" customFormat="1" x14ac:dyDescent="0.2"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</row>
    <row r="201" spans="20:65" s="79" customFormat="1" x14ac:dyDescent="0.2"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</row>
    <row r="202" spans="20:65" s="79" customFormat="1" x14ac:dyDescent="0.2"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78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</row>
    <row r="203" spans="20:65" s="79" customFormat="1" x14ac:dyDescent="0.2"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</row>
    <row r="204" spans="20:65" s="79" customFormat="1" x14ac:dyDescent="0.2"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</row>
    <row r="205" spans="20:65" s="79" customFormat="1" x14ac:dyDescent="0.2"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</row>
    <row r="206" spans="20:65" s="79" customFormat="1" x14ac:dyDescent="0.2"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</row>
    <row r="207" spans="20:65" s="79" customFormat="1" x14ac:dyDescent="0.2"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</row>
    <row r="208" spans="20:65" s="79" customFormat="1" x14ac:dyDescent="0.2"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</row>
    <row r="209" spans="20:65" s="79" customFormat="1" x14ac:dyDescent="0.2"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</row>
    <row r="210" spans="20:65" s="79" customFormat="1" x14ac:dyDescent="0.2"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</row>
    <row r="211" spans="20:65" s="79" customFormat="1" x14ac:dyDescent="0.2"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</row>
    <row r="212" spans="20:65" s="79" customFormat="1" x14ac:dyDescent="0.2"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</row>
    <row r="213" spans="20:65" s="79" customFormat="1" x14ac:dyDescent="0.2"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</row>
    <row r="214" spans="20:65" s="79" customFormat="1" x14ac:dyDescent="0.2"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</row>
    <row r="215" spans="20:65" s="79" customFormat="1" x14ac:dyDescent="0.2"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</row>
    <row r="216" spans="20:65" s="79" customFormat="1" x14ac:dyDescent="0.2"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</row>
    <row r="217" spans="20:65" s="79" customFormat="1" x14ac:dyDescent="0.2"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</row>
    <row r="218" spans="20:65" s="79" customFormat="1" x14ac:dyDescent="0.2"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</row>
    <row r="219" spans="20:65" s="79" customFormat="1" x14ac:dyDescent="0.2"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</row>
    <row r="220" spans="20:65" s="79" customFormat="1" x14ac:dyDescent="0.2"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</row>
    <row r="221" spans="20:65" s="79" customFormat="1" x14ac:dyDescent="0.2"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</row>
    <row r="222" spans="20:65" s="79" customFormat="1" x14ac:dyDescent="0.2"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</row>
    <row r="223" spans="20:65" s="79" customFormat="1" x14ac:dyDescent="0.2"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</row>
    <row r="224" spans="20:65" s="79" customFormat="1" x14ac:dyDescent="0.2"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</row>
    <row r="225" spans="20:65" s="79" customFormat="1" x14ac:dyDescent="0.2"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</row>
    <row r="226" spans="20:65" s="79" customFormat="1" x14ac:dyDescent="0.2"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</row>
    <row r="227" spans="20:65" s="79" customFormat="1" x14ac:dyDescent="0.2"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</row>
    <row r="228" spans="20:65" s="79" customFormat="1" x14ac:dyDescent="0.2"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</row>
    <row r="229" spans="20:65" s="79" customFormat="1" x14ac:dyDescent="0.2"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</row>
    <row r="230" spans="20:65" s="79" customFormat="1" x14ac:dyDescent="0.2"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</row>
    <row r="231" spans="20:65" s="79" customFormat="1" x14ac:dyDescent="0.2"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</row>
    <row r="232" spans="20:65" s="79" customFormat="1" x14ac:dyDescent="0.2"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</row>
    <row r="233" spans="20:65" s="79" customFormat="1" x14ac:dyDescent="0.2"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</row>
    <row r="234" spans="20:65" s="79" customFormat="1" x14ac:dyDescent="0.2"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</row>
    <row r="235" spans="20:65" s="79" customFormat="1" x14ac:dyDescent="0.2"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</row>
    <row r="236" spans="20:65" s="79" customFormat="1" x14ac:dyDescent="0.2"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</row>
    <row r="237" spans="20:65" s="79" customFormat="1" x14ac:dyDescent="0.2"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</row>
    <row r="238" spans="20:65" s="79" customFormat="1" x14ac:dyDescent="0.2"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</row>
    <row r="239" spans="20:65" s="79" customFormat="1" x14ac:dyDescent="0.2"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</row>
    <row r="240" spans="20:65" s="79" customFormat="1" x14ac:dyDescent="0.2"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</row>
    <row r="241" spans="20:65" s="79" customFormat="1" x14ac:dyDescent="0.2"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</row>
    <row r="242" spans="20:65" s="79" customFormat="1" x14ac:dyDescent="0.2"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</row>
    <row r="243" spans="20:65" s="79" customFormat="1" x14ac:dyDescent="0.2"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</row>
    <row r="244" spans="20:65" s="79" customFormat="1" x14ac:dyDescent="0.2"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</row>
    <row r="245" spans="20:65" s="79" customFormat="1" x14ac:dyDescent="0.2"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</row>
    <row r="246" spans="20:65" s="79" customFormat="1" x14ac:dyDescent="0.2"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</row>
    <row r="247" spans="20:65" s="79" customFormat="1" x14ac:dyDescent="0.2"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</row>
    <row r="248" spans="20:65" s="79" customFormat="1" x14ac:dyDescent="0.2"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</row>
    <row r="249" spans="20:65" s="79" customFormat="1" x14ac:dyDescent="0.2"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</row>
    <row r="250" spans="20:65" s="79" customFormat="1" x14ac:dyDescent="0.2"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</row>
    <row r="251" spans="20:65" s="79" customFormat="1" x14ac:dyDescent="0.2"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</row>
    <row r="252" spans="20:65" s="79" customFormat="1" x14ac:dyDescent="0.2"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</row>
    <row r="253" spans="20:65" s="79" customFormat="1" x14ac:dyDescent="0.2"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78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</row>
    <row r="254" spans="20:65" s="79" customFormat="1" x14ac:dyDescent="0.2"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78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</row>
    <row r="255" spans="20:65" s="79" customFormat="1" x14ac:dyDescent="0.2"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</row>
    <row r="256" spans="20:65" s="79" customFormat="1" x14ac:dyDescent="0.2"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</row>
    <row r="257" spans="20:65" s="79" customFormat="1" x14ac:dyDescent="0.2"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</row>
    <row r="258" spans="20:65" s="79" customFormat="1" x14ac:dyDescent="0.2"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</row>
    <row r="259" spans="20:65" s="79" customFormat="1" x14ac:dyDescent="0.2"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</row>
    <row r="260" spans="20:65" s="79" customFormat="1" x14ac:dyDescent="0.2"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</row>
    <row r="261" spans="20:65" s="79" customFormat="1" x14ac:dyDescent="0.2"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</row>
    <row r="262" spans="20:65" s="79" customFormat="1" x14ac:dyDescent="0.2"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</row>
    <row r="263" spans="20:65" s="79" customFormat="1" x14ac:dyDescent="0.2"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</row>
    <row r="264" spans="20:65" s="79" customFormat="1" x14ac:dyDescent="0.2"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</row>
    <row r="265" spans="20:65" s="79" customFormat="1" x14ac:dyDescent="0.2"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</row>
    <row r="266" spans="20:65" s="79" customFormat="1" x14ac:dyDescent="0.2"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</row>
    <row r="267" spans="20:65" s="79" customFormat="1" x14ac:dyDescent="0.2"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</row>
    <row r="268" spans="20:65" s="79" customFormat="1" x14ac:dyDescent="0.2"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</row>
    <row r="269" spans="20:65" s="79" customFormat="1" x14ac:dyDescent="0.2"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</row>
    <row r="270" spans="20:65" s="79" customFormat="1" x14ac:dyDescent="0.2"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</row>
    <row r="271" spans="20:65" s="79" customFormat="1" x14ac:dyDescent="0.2"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</row>
    <row r="272" spans="20:65" s="79" customFormat="1" x14ac:dyDescent="0.2"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</row>
    <row r="273" spans="20:65" s="79" customFormat="1" x14ac:dyDescent="0.2"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</row>
    <row r="274" spans="20:65" s="79" customFormat="1" x14ac:dyDescent="0.2"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</row>
    <row r="275" spans="20:65" s="79" customFormat="1" x14ac:dyDescent="0.2"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</row>
    <row r="276" spans="20:65" s="79" customFormat="1" x14ac:dyDescent="0.2"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</row>
    <row r="277" spans="20:65" s="79" customFormat="1" x14ac:dyDescent="0.2"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</row>
    <row r="278" spans="20:65" s="79" customFormat="1" x14ac:dyDescent="0.2"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</row>
    <row r="279" spans="20:65" s="79" customFormat="1" x14ac:dyDescent="0.2"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</row>
    <row r="280" spans="20:65" s="79" customFormat="1" x14ac:dyDescent="0.2"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</row>
    <row r="281" spans="20:65" s="79" customFormat="1" x14ac:dyDescent="0.2"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78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</row>
    <row r="282" spans="20:65" s="79" customFormat="1" x14ac:dyDescent="0.2"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</row>
    <row r="283" spans="20:65" s="79" customFormat="1" x14ac:dyDescent="0.2"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</row>
    <row r="284" spans="20:65" s="79" customFormat="1" x14ac:dyDescent="0.2"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</row>
    <row r="285" spans="20:65" s="79" customFormat="1" x14ac:dyDescent="0.2"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</row>
    <row r="286" spans="20:65" s="79" customFormat="1" x14ac:dyDescent="0.2"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78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</row>
    <row r="287" spans="20:65" s="79" customFormat="1" x14ac:dyDescent="0.2"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</row>
    <row r="288" spans="20:65" s="79" customFormat="1" x14ac:dyDescent="0.2"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78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</row>
    <row r="289" spans="20:65" s="79" customFormat="1" x14ac:dyDescent="0.2"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78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</row>
    <row r="290" spans="20:65" s="79" customFormat="1" x14ac:dyDescent="0.2"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</row>
    <row r="291" spans="20:65" s="79" customFormat="1" x14ac:dyDescent="0.2"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78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</row>
    <row r="292" spans="20:65" s="79" customFormat="1" x14ac:dyDescent="0.2"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</row>
    <row r="293" spans="20:65" s="79" customFormat="1" x14ac:dyDescent="0.2"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</row>
    <row r="294" spans="20:65" s="79" customFormat="1" x14ac:dyDescent="0.2"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</row>
    <row r="295" spans="20:65" s="79" customFormat="1" x14ac:dyDescent="0.2"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78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</row>
    <row r="296" spans="20:65" s="79" customFormat="1" x14ac:dyDescent="0.2"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</row>
    <row r="297" spans="20:65" s="79" customFormat="1" x14ac:dyDescent="0.2"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78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</row>
    <row r="298" spans="20:65" s="79" customFormat="1" x14ac:dyDescent="0.2"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</row>
    <row r="299" spans="20:65" s="79" customFormat="1" x14ac:dyDescent="0.2"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78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</row>
    <row r="300" spans="20:65" s="79" customFormat="1" x14ac:dyDescent="0.2"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</row>
    <row r="301" spans="20:65" s="79" customFormat="1" x14ac:dyDescent="0.2"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</row>
    <row r="302" spans="20:65" s="79" customFormat="1" x14ac:dyDescent="0.2"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78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</row>
    <row r="303" spans="20:65" s="79" customFormat="1" x14ac:dyDescent="0.2"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</row>
    <row r="304" spans="20:65" s="79" customFormat="1" x14ac:dyDescent="0.2"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</row>
    <row r="305" spans="20:65" s="79" customFormat="1" x14ac:dyDescent="0.2"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</row>
    <row r="306" spans="20:65" s="79" customFormat="1" x14ac:dyDescent="0.2"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78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</row>
    <row r="307" spans="20:65" s="79" customFormat="1" x14ac:dyDescent="0.2"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</row>
    <row r="308" spans="20:65" s="79" customFormat="1" x14ac:dyDescent="0.2"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78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</row>
    <row r="309" spans="20:65" s="79" customFormat="1" x14ac:dyDescent="0.2"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</row>
    <row r="310" spans="20:65" s="79" customFormat="1" x14ac:dyDescent="0.2"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BL310" s="78"/>
      <c r="BM310" s="78"/>
    </row>
    <row r="311" spans="20:65" s="79" customFormat="1" x14ac:dyDescent="0.2"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</row>
    <row r="312" spans="20:65" s="79" customFormat="1" x14ac:dyDescent="0.2"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  <c r="BL312" s="78"/>
      <c r="BM312" s="78"/>
    </row>
    <row r="313" spans="20:65" s="79" customFormat="1" x14ac:dyDescent="0.2"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K313" s="78"/>
      <c r="BL313" s="78"/>
      <c r="BM313" s="78"/>
    </row>
    <row r="314" spans="20:65" s="79" customFormat="1" x14ac:dyDescent="0.2"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K314" s="78"/>
      <c r="BL314" s="78"/>
      <c r="BM314" s="78"/>
    </row>
    <row r="315" spans="20:65" s="79" customFormat="1" x14ac:dyDescent="0.2"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K315" s="78"/>
      <c r="BL315" s="78"/>
      <c r="BM315" s="78"/>
    </row>
    <row r="316" spans="20:65" s="79" customFormat="1" x14ac:dyDescent="0.2"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</row>
    <row r="317" spans="20:65" s="79" customFormat="1" x14ac:dyDescent="0.2"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78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K317" s="78"/>
      <c r="BL317" s="78"/>
      <c r="BM317" s="78"/>
    </row>
    <row r="318" spans="20:65" s="79" customFormat="1" x14ac:dyDescent="0.2"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  <c r="BG318" s="78"/>
      <c r="BH318" s="78"/>
      <c r="BI318" s="78"/>
      <c r="BJ318" s="78"/>
      <c r="BK318" s="78"/>
      <c r="BL318" s="78"/>
      <c r="BM318" s="78"/>
    </row>
    <row r="319" spans="20:65" s="79" customFormat="1" x14ac:dyDescent="0.2"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8"/>
      <c r="AU319" s="78"/>
      <c r="AV319" s="78"/>
      <c r="AW319" s="78"/>
      <c r="AX319" s="78"/>
      <c r="AY319" s="78"/>
      <c r="AZ319" s="78"/>
      <c r="BA319" s="78"/>
      <c r="BB319" s="78"/>
      <c r="BC319" s="78"/>
      <c r="BD319" s="78"/>
      <c r="BE319" s="78"/>
      <c r="BF319" s="78"/>
      <c r="BG319" s="78"/>
      <c r="BH319" s="78"/>
      <c r="BI319" s="78"/>
      <c r="BJ319" s="78"/>
      <c r="BK319" s="78"/>
      <c r="BL319" s="78"/>
      <c r="BM319" s="78"/>
    </row>
    <row r="320" spans="20:65" s="79" customFormat="1" x14ac:dyDescent="0.2"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K320" s="78"/>
      <c r="BL320" s="78"/>
      <c r="BM320" s="78"/>
    </row>
    <row r="321" spans="20:65" s="79" customFormat="1" x14ac:dyDescent="0.2"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  <c r="BJ321" s="78"/>
      <c r="BK321" s="78"/>
      <c r="BL321" s="78"/>
      <c r="BM321" s="78"/>
    </row>
    <row r="322" spans="20:65" s="79" customFormat="1" x14ac:dyDescent="0.2"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  <c r="BJ322" s="78"/>
      <c r="BK322" s="78"/>
      <c r="BL322" s="78"/>
      <c r="BM322" s="78"/>
    </row>
    <row r="323" spans="20:65" s="79" customFormat="1" x14ac:dyDescent="0.2"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  <c r="BE323" s="78"/>
      <c r="BF323" s="78"/>
      <c r="BG323" s="78"/>
      <c r="BH323" s="78"/>
      <c r="BI323" s="78"/>
      <c r="BJ323" s="78"/>
      <c r="BK323" s="78"/>
      <c r="BL323" s="78"/>
      <c r="BM323" s="78"/>
    </row>
    <row r="324" spans="20:65" s="79" customFormat="1" x14ac:dyDescent="0.2"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  <c r="BJ324" s="78"/>
      <c r="BK324" s="78"/>
      <c r="BL324" s="78"/>
      <c r="BM324" s="78"/>
    </row>
    <row r="325" spans="20:65" s="79" customFormat="1" x14ac:dyDescent="0.2"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</row>
    <row r="326" spans="20:65" s="79" customFormat="1" x14ac:dyDescent="0.2"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8"/>
      <c r="AU326" s="78"/>
      <c r="AV326" s="78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  <c r="BG326" s="78"/>
      <c r="BH326" s="78"/>
      <c r="BI326" s="78"/>
      <c r="BJ326" s="78"/>
      <c r="BK326" s="78"/>
      <c r="BL326" s="78"/>
      <c r="BM326" s="78"/>
    </row>
    <row r="327" spans="20:65" s="79" customFormat="1" x14ac:dyDescent="0.2"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  <c r="BM327" s="78"/>
    </row>
    <row r="328" spans="20:65" s="79" customFormat="1" x14ac:dyDescent="0.2"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  <c r="BG328" s="78"/>
      <c r="BH328" s="78"/>
      <c r="BI328" s="78"/>
      <c r="BJ328" s="78"/>
      <c r="BK328" s="78"/>
      <c r="BL328" s="78"/>
      <c r="BM328" s="78"/>
    </row>
    <row r="329" spans="20:65" s="79" customFormat="1" x14ac:dyDescent="0.2"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8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  <c r="BG329" s="78"/>
      <c r="BH329" s="78"/>
      <c r="BI329" s="78"/>
      <c r="BJ329" s="78"/>
      <c r="BK329" s="78"/>
      <c r="BL329" s="78"/>
      <c r="BM329" s="78"/>
    </row>
    <row r="330" spans="20:65" s="79" customFormat="1" x14ac:dyDescent="0.2"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  <c r="BJ330" s="78"/>
      <c r="BK330" s="78"/>
      <c r="BL330" s="78"/>
      <c r="BM330" s="78"/>
    </row>
    <row r="331" spans="20:65" s="79" customFormat="1" x14ac:dyDescent="0.2"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  <c r="BG331" s="78"/>
      <c r="BH331" s="78"/>
      <c r="BI331" s="78"/>
      <c r="BJ331" s="78"/>
      <c r="BK331" s="78"/>
      <c r="BL331" s="78"/>
      <c r="BM331" s="78"/>
    </row>
    <row r="332" spans="20:65" s="79" customFormat="1" x14ac:dyDescent="0.2"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8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  <c r="BG332" s="78"/>
      <c r="BH332" s="78"/>
      <c r="BI332" s="78"/>
      <c r="BJ332" s="78"/>
      <c r="BK332" s="78"/>
      <c r="BL332" s="78"/>
      <c r="BM332" s="78"/>
    </row>
    <row r="333" spans="20:65" s="79" customFormat="1" x14ac:dyDescent="0.2"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  <c r="BG333" s="78"/>
      <c r="BH333" s="78"/>
      <c r="BI333" s="78"/>
      <c r="BJ333" s="78"/>
      <c r="BK333" s="78"/>
      <c r="BL333" s="78"/>
      <c r="BM333" s="78"/>
    </row>
    <row r="334" spans="20:65" s="79" customFormat="1" x14ac:dyDescent="0.2"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H334" s="78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  <c r="AT334" s="78"/>
      <c r="AU334" s="78"/>
      <c r="AV334" s="78"/>
      <c r="AW334" s="78"/>
      <c r="AX334" s="78"/>
      <c r="AY334" s="78"/>
      <c r="AZ334" s="78"/>
      <c r="BA334" s="78"/>
      <c r="BB334" s="78"/>
      <c r="BC334" s="78"/>
      <c r="BD334" s="78"/>
      <c r="BE334" s="78"/>
      <c r="BF334" s="78"/>
      <c r="BG334" s="78"/>
      <c r="BH334" s="78"/>
      <c r="BI334" s="78"/>
      <c r="BJ334" s="78"/>
      <c r="BK334" s="78"/>
      <c r="BL334" s="78"/>
      <c r="BM334" s="78"/>
    </row>
    <row r="335" spans="20:65" s="79" customFormat="1" x14ac:dyDescent="0.2"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8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  <c r="BG335" s="78"/>
      <c r="BH335" s="78"/>
      <c r="BI335" s="78"/>
      <c r="BJ335" s="78"/>
      <c r="BK335" s="78"/>
      <c r="BL335" s="78"/>
      <c r="BM335" s="78"/>
    </row>
    <row r="336" spans="20:65" s="79" customFormat="1" x14ac:dyDescent="0.2"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H336" s="78"/>
      <c r="AI336" s="78"/>
      <c r="AJ336" s="78"/>
      <c r="AK336" s="78"/>
      <c r="AL336" s="78"/>
      <c r="AM336" s="78"/>
      <c r="AN336" s="78"/>
      <c r="AO336" s="78"/>
      <c r="AP336" s="78"/>
      <c r="AQ336" s="78"/>
      <c r="AR336" s="78"/>
      <c r="AS336" s="78"/>
      <c r="AT336" s="78"/>
      <c r="AU336" s="78"/>
      <c r="AV336" s="78"/>
      <c r="AW336" s="78"/>
      <c r="AX336" s="78"/>
      <c r="AY336" s="78"/>
      <c r="AZ336" s="78"/>
      <c r="BA336" s="78"/>
      <c r="BB336" s="78"/>
      <c r="BC336" s="78"/>
      <c r="BD336" s="78"/>
      <c r="BE336" s="78"/>
      <c r="BF336" s="78"/>
      <c r="BG336" s="78"/>
      <c r="BH336" s="78"/>
      <c r="BI336" s="78"/>
      <c r="BJ336" s="78"/>
      <c r="BK336" s="78"/>
      <c r="BL336" s="78"/>
      <c r="BM336" s="78"/>
    </row>
    <row r="337" spans="20:65" s="79" customFormat="1" x14ac:dyDescent="0.2"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H337" s="78"/>
      <c r="AI337" s="78"/>
      <c r="AJ337" s="78"/>
      <c r="AK337" s="78"/>
      <c r="AL337" s="78"/>
      <c r="AM337" s="78"/>
      <c r="AN337" s="78"/>
      <c r="AO337" s="78"/>
      <c r="AP337" s="78"/>
      <c r="AQ337" s="78"/>
      <c r="AR337" s="78"/>
      <c r="AS337" s="78"/>
      <c r="AT337" s="78"/>
      <c r="AU337" s="78"/>
      <c r="AV337" s="78"/>
      <c r="AW337" s="78"/>
      <c r="AX337" s="78"/>
      <c r="AY337" s="78"/>
      <c r="AZ337" s="78"/>
      <c r="BA337" s="78"/>
      <c r="BB337" s="78"/>
      <c r="BC337" s="78"/>
      <c r="BD337" s="78"/>
      <c r="BE337" s="78"/>
      <c r="BF337" s="78"/>
      <c r="BG337" s="78"/>
      <c r="BH337" s="78"/>
      <c r="BI337" s="78"/>
      <c r="BJ337" s="78"/>
      <c r="BK337" s="78"/>
      <c r="BL337" s="78"/>
      <c r="BM337" s="78"/>
    </row>
    <row r="338" spans="20:65" s="79" customFormat="1" x14ac:dyDescent="0.2"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8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  <c r="AT338" s="78"/>
      <c r="AU338" s="78"/>
      <c r="AV338" s="78"/>
      <c r="AW338" s="78"/>
      <c r="AX338" s="78"/>
      <c r="AY338" s="78"/>
      <c r="AZ338" s="78"/>
      <c r="BA338" s="78"/>
      <c r="BB338" s="78"/>
      <c r="BC338" s="78"/>
      <c r="BD338" s="78"/>
      <c r="BE338" s="78"/>
      <c r="BF338" s="78"/>
      <c r="BG338" s="78"/>
      <c r="BH338" s="78"/>
      <c r="BI338" s="78"/>
      <c r="BJ338" s="78"/>
      <c r="BK338" s="78"/>
      <c r="BL338" s="78"/>
      <c r="BM338" s="78"/>
    </row>
    <row r="339" spans="20:65" s="79" customFormat="1" x14ac:dyDescent="0.2"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78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  <c r="AT339" s="78"/>
      <c r="AU339" s="78"/>
      <c r="AV339" s="78"/>
      <c r="AW339" s="78"/>
      <c r="AX339" s="78"/>
      <c r="AY339" s="78"/>
      <c r="AZ339" s="78"/>
      <c r="BA339" s="78"/>
      <c r="BB339" s="78"/>
      <c r="BC339" s="78"/>
      <c r="BD339" s="78"/>
      <c r="BE339" s="78"/>
      <c r="BF339" s="78"/>
      <c r="BG339" s="78"/>
      <c r="BH339" s="78"/>
      <c r="BI339" s="78"/>
      <c r="BJ339" s="78"/>
      <c r="BK339" s="78"/>
      <c r="BL339" s="78"/>
      <c r="BM339" s="78"/>
    </row>
    <row r="340" spans="20:65" s="79" customFormat="1" x14ac:dyDescent="0.2"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8"/>
      <c r="AU340" s="78"/>
      <c r="AV340" s="78"/>
      <c r="AW340" s="78"/>
      <c r="AX340" s="78"/>
      <c r="AY340" s="78"/>
      <c r="AZ340" s="78"/>
      <c r="BA340" s="78"/>
      <c r="BB340" s="78"/>
      <c r="BC340" s="78"/>
      <c r="BD340" s="78"/>
      <c r="BE340" s="78"/>
      <c r="BF340" s="78"/>
      <c r="BG340" s="78"/>
      <c r="BH340" s="78"/>
      <c r="BI340" s="78"/>
      <c r="BJ340" s="78"/>
      <c r="BK340" s="78"/>
      <c r="BL340" s="78"/>
      <c r="BM340" s="78"/>
    </row>
    <row r="341" spans="20:65" s="79" customFormat="1" x14ac:dyDescent="0.2"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8"/>
      <c r="AU341" s="78"/>
      <c r="AV341" s="78"/>
      <c r="AW341" s="78"/>
      <c r="AX341" s="78"/>
      <c r="AY341" s="78"/>
      <c r="AZ341" s="78"/>
      <c r="BA341" s="78"/>
      <c r="BB341" s="78"/>
      <c r="BC341" s="78"/>
      <c r="BD341" s="78"/>
      <c r="BE341" s="78"/>
      <c r="BF341" s="78"/>
      <c r="BG341" s="78"/>
      <c r="BH341" s="78"/>
      <c r="BI341" s="78"/>
      <c r="BJ341" s="78"/>
      <c r="BK341" s="78"/>
      <c r="BL341" s="78"/>
      <c r="BM341" s="78"/>
    </row>
    <row r="342" spans="20:65" s="79" customFormat="1" x14ac:dyDescent="0.2"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8"/>
      <c r="AU342" s="78"/>
      <c r="AV342" s="78"/>
      <c r="AW342" s="78"/>
      <c r="AX342" s="78"/>
      <c r="AY342" s="78"/>
      <c r="AZ342" s="78"/>
      <c r="BA342" s="78"/>
      <c r="BB342" s="78"/>
      <c r="BC342" s="78"/>
      <c r="BD342" s="78"/>
      <c r="BE342" s="78"/>
      <c r="BF342" s="78"/>
      <c r="BG342" s="78"/>
      <c r="BH342" s="78"/>
      <c r="BI342" s="78"/>
      <c r="BJ342" s="78"/>
      <c r="BK342" s="78"/>
      <c r="BL342" s="78"/>
      <c r="BM342" s="78"/>
    </row>
    <row r="343" spans="20:65" s="79" customFormat="1" x14ac:dyDescent="0.2"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8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  <c r="AT343" s="78"/>
      <c r="AU343" s="78"/>
      <c r="AV343" s="78"/>
      <c r="AW343" s="78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</row>
    <row r="344" spans="20:65" s="79" customFormat="1" x14ac:dyDescent="0.2"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8"/>
      <c r="AU344" s="78"/>
      <c r="AV344" s="78"/>
      <c r="AW344" s="78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</row>
    <row r="345" spans="20:65" s="79" customFormat="1" x14ac:dyDescent="0.2"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8"/>
      <c r="AI345" s="78"/>
      <c r="AJ345" s="78"/>
      <c r="AK345" s="78"/>
      <c r="AL345" s="78"/>
      <c r="AM345" s="78"/>
      <c r="AN345" s="78"/>
      <c r="AO345" s="78"/>
      <c r="AP345" s="78"/>
      <c r="AQ345" s="78"/>
      <c r="AR345" s="78"/>
      <c r="AS345" s="78"/>
      <c r="AT345" s="78"/>
      <c r="AU345" s="78"/>
      <c r="AV345" s="78"/>
      <c r="AW345" s="78"/>
      <c r="AX345" s="78"/>
      <c r="AY345" s="78"/>
      <c r="AZ345" s="78"/>
      <c r="BA345" s="78"/>
      <c r="BB345" s="78"/>
      <c r="BC345" s="78"/>
      <c r="BD345" s="78"/>
      <c r="BE345" s="78"/>
      <c r="BF345" s="78"/>
      <c r="BG345" s="78"/>
      <c r="BH345" s="78"/>
      <c r="BI345" s="78"/>
      <c r="BJ345" s="78"/>
      <c r="BK345" s="78"/>
      <c r="BL345" s="78"/>
      <c r="BM345" s="78"/>
    </row>
    <row r="346" spans="20:65" s="79" customFormat="1" x14ac:dyDescent="0.2"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78"/>
      <c r="AJ346" s="78"/>
      <c r="AK346" s="78"/>
      <c r="AL346" s="78"/>
      <c r="AM346" s="78"/>
      <c r="AN346" s="78"/>
      <c r="AO346" s="78"/>
      <c r="AP346" s="78"/>
      <c r="AQ346" s="78"/>
      <c r="AR346" s="78"/>
      <c r="AS346" s="78"/>
      <c r="AT346" s="78"/>
      <c r="AU346" s="78"/>
      <c r="AV346" s="78"/>
      <c r="AW346" s="78"/>
      <c r="AX346" s="78"/>
      <c r="AY346" s="78"/>
      <c r="AZ346" s="78"/>
      <c r="BA346" s="78"/>
      <c r="BB346" s="78"/>
      <c r="BC346" s="78"/>
      <c r="BD346" s="78"/>
      <c r="BE346" s="78"/>
      <c r="BF346" s="78"/>
      <c r="BG346" s="78"/>
      <c r="BH346" s="78"/>
      <c r="BI346" s="78"/>
      <c r="BJ346" s="78"/>
      <c r="BK346" s="78"/>
      <c r="BL346" s="78"/>
      <c r="BM346" s="78"/>
    </row>
    <row r="347" spans="20:65" s="79" customFormat="1" x14ac:dyDescent="0.2"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78"/>
      <c r="AJ347" s="78"/>
      <c r="AK347" s="78"/>
      <c r="AL347" s="78"/>
      <c r="AM347" s="78"/>
      <c r="AN347" s="78"/>
      <c r="AO347" s="78"/>
      <c r="AP347" s="78"/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  <c r="BG347" s="78"/>
      <c r="BH347" s="78"/>
      <c r="BI347" s="78"/>
      <c r="BJ347" s="78"/>
      <c r="BK347" s="78"/>
      <c r="BL347" s="78"/>
      <c r="BM347" s="78"/>
    </row>
    <row r="348" spans="20:65" s="79" customFormat="1" x14ac:dyDescent="0.2"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78"/>
      <c r="AK348" s="78"/>
      <c r="AL348" s="78"/>
      <c r="AM348" s="78"/>
      <c r="AN348" s="78"/>
      <c r="AO348" s="78"/>
      <c r="AP348" s="78"/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  <c r="BG348" s="78"/>
      <c r="BH348" s="78"/>
      <c r="BI348" s="78"/>
      <c r="BJ348" s="78"/>
      <c r="BK348" s="78"/>
      <c r="BL348" s="78"/>
      <c r="BM348" s="78"/>
    </row>
    <row r="349" spans="20:65" s="79" customFormat="1" x14ac:dyDescent="0.2"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78"/>
      <c r="AJ349" s="78"/>
      <c r="AK349" s="78"/>
      <c r="AL349" s="78"/>
      <c r="AM349" s="78"/>
      <c r="AN349" s="78"/>
      <c r="AO349" s="78"/>
      <c r="AP349" s="78"/>
      <c r="AQ349" s="78"/>
      <c r="AR349" s="78"/>
      <c r="AS349" s="78"/>
      <c r="AT349" s="78"/>
      <c r="AU349" s="78"/>
      <c r="AV349" s="78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  <c r="BG349" s="78"/>
      <c r="BH349" s="78"/>
      <c r="BI349" s="78"/>
      <c r="BJ349" s="78"/>
      <c r="BK349" s="78"/>
      <c r="BL349" s="78"/>
      <c r="BM349" s="78"/>
    </row>
    <row r="350" spans="20:65" s="79" customFormat="1" x14ac:dyDescent="0.2"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78"/>
      <c r="AJ350" s="78"/>
      <c r="AK350" s="78"/>
      <c r="AL350" s="78"/>
      <c r="AM350" s="78"/>
      <c r="AN350" s="78"/>
      <c r="AO350" s="78"/>
      <c r="AP350" s="78"/>
      <c r="AQ350" s="78"/>
      <c r="AR350" s="78"/>
      <c r="AS350" s="78"/>
      <c r="AT350" s="78"/>
      <c r="AU350" s="78"/>
      <c r="AV350" s="78"/>
      <c r="AW350" s="78"/>
      <c r="AX350" s="78"/>
      <c r="AY350" s="78"/>
      <c r="AZ350" s="78"/>
      <c r="BA350" s="78"/>
      <c r="BB350" s="78"/>
      <c r="BC350" s="78"/>
      <c r="BD350" s="78"/>
      <c r="BE350" s="78"/>
      <c r="BF350" s="78"/>
      <c r="BG350" s="78"/>
      <c r="BH350" s="78"/>
      <c r="BI350" s="78"/>
      <c r="BJ350" s="78"/>
      <c r="BK350" s="78"/>
      <c r="BL350" s="78"/>
      <c r="BM350" s="78"/>
    </row>
    <row r="351" spans="20:65" s="79" customFormat="1" x14ac:dyDescent="0.2"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  <c r="AT351" s="78"/>
      <c r="AU351" s="78"/>
      <c r="AV351" s="78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  <c r="BG351" s="78"/>
      <c r="BH351" s="78"/>
      <c r="BI351" s="78"/>
      <c r="BJ351" s="78"/>
      <c r="BK351" s="78"/>
      <c r="BL351" s="78"/>
      <c r="BM351" s="78"/>
    </row>
    <row r="352" spans="20:65" s="79" customFormat="1" x14ac:dyDescent="0.2"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  <c r="BG352" s="78"/>
      <c r="BH352" s="78"/>
      <c r="BI352" s="78"/>
      <c r="BJ352" s="78"/>
      <c r="BK352" s="78"/>
      <c r="BL352" s="78"/>
      <c r="BM352" s="78"/>
    </row>
    <row r="353" spans="20:65" s="79" customFormat="1" x14ac:dyDescent="0.2"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  <c r="AT353" s="78"/>
      <c r="AU353" s="78"/>
      <c r="AV353" s="78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  <c r="BG353" s="78"/>
      <c r="BH353" s="78"/>
      <c r="BI353" s="78"/>
      <c r="BJ353" s="78"/>
      <c r="BK353" s="78"/>
      <c r="BL353" s="78"/>
      <c r="BM353" s="78"/>
    </row>
    <row r="354" spans="20:65" s="79" customFormat="1" x14ac:dyDescent="0.2"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8"/>
      <c r="AK354" s="78"/>
      <c r="AL354" s="78"/>
      <c r="AM354" s="78"/>
      <c r="AN354" s="78"/>
      <c r="AO354" s="78"/>
      <c r="AP354" s="78"/>
      <c r="AQ354" s="78"/>
      <c r="AR354" s="78"/>
      <c r="AS354" s="78"/>
      <c r="AT354" s="78"/>
      <c r="AU354" s="78"/>
      <c r="AV354" s="78"/>
      <c r="AW354" s="78"/>
      <c r="AX354" s="78"/>
      <c r="AY354" s="78"/>
      <c r="AZ354" s="78"/>
      <c r="BA354" s="78"/>
      <c r="BB354" s="78"/>
      <c r="BC354" s="78"/>
      <c r="BD354" s="78"/>
      <c r="BE354" s="78"/>
      <c r="BF354" s="78"/>
      <c r="BG354" s="78"/>
      <c r="BH354" s="78"/>
      <c r="BI354" s="78"/>
      <c r="BJ354" s="78"/>
      <c r="BK354" s="78"/>
      <c r="BL354" s="78"/>
      <c r="BM354" s="78"/>
    </row>
    <row r="355" spans="20:65" s="79" customFormat="1" x14ac:dyDescent="0.2"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8"/>
      <c r="AI355" s="78"/>
      <c r="AJ355" s="78"/>
      <c r="AK355" s="78"/>
      <c r="AL355" s="78"/>
      <c r="AM355" s="78"/>
      <c r="AN355" s="78"/>
      <c r="AO355" s="78"/>
      <c r="AP355" s="78"/>
      <c r="AQ355" s="78"/>
      <c r="AR355" s="78"/>
      <c r="AS355" s="78"/>
      <c r="AT355" s="78"/>
      <c r="AU355" s="78"/>
      <c r="AV355" s="78"/>
      <c r="AW355" s="78"/>
      <c r="AX355" s="78"/>
      <c r="AY355" s="78"/>
      <c r="AZ355" s="78"/>
      <c r="BA355" s="78"/>
      <c r="BB355" s="78"/>
      <c r="BC355" s="78"/>
      <c r="BD355" s="78"/>
      <c r="BE355" s="78"/>
      <c r="BF355" s="78"/>
      <c r="BG355" s="78"/>
      <c r="BH355" s="78"/>
      <c r="BI355" s="78"/>
      <c r="BJ355" s="78"/>
      <c r="BK355" s="78"/>
      <c r="BL355" s="78"/>
      <c r="BM355" s="78"/>
    </row>
    <row r="356" spans="20:65" s="79" customFormat="1" x14ac:dyDescent="0.2"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8"/>
      <c r="AI356" s="78"/>
      <c r="AJ356" s="78"/>
      <c r="AK356" s="78"/>
      <c r="AL356" s="78"/>
      <c r="AM356" s="78"/>
      <c r="AN356" s="78"/>
      <c r="AO356" s="78"/>
      <c r="AP356" s="78"/>
      <c r="AQ356" s="78"/>
      <c r="AR356" s="78"/>
      <c r="AS356" s="78"/>
      <c r="AT356" s="78"/>
      <c r="AU356" s="78"/>
      <c r="AV356" s="78"/>
      <c r="AW356" s="78"/>
      <c r="AX356" s="78"/>
      <c r="AY356" s="78"/>
      <c r="AZ356" s="78"/>
      <c r="BA356" s="78"/>
      <c r="BB356" s="78"/>
      <c r="BC356" s="78"/>
      <c r="BD356" s="78"/>
      <c r="BE356" s="78"/>
      <c r="BF356" s="78"/>
      <c r="BG356" s="78"/>
      <c r="BH356" s="78"/>
      <c r="BI356" s="78"/>
      <c r="BJ356" s="78"/>
      <c r="BK356" s="78"/>
      <c r="BL356" s="78"/>
      <c r="BM356" s="78"/>
    </row>
    <row r="357" spans="20:65" s="79" customFormat="1" x14ac:dyDescent="0.2"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  <c r="AT357" s="78"/>
      <c r="AU357" s="78"/>
      <c r="AV357" s="78"/>
      <c r="AW357" s="78"/>
      <c r="AX357" s="78"/>
      <c r="AY357" s="78"/>
      <c r="AZ357" s="78"/>
      <c r="BA357" s="78"/>
      <c r="BB357" s="78"/>
      <c r="BC357" s="78"/>
      <c r="BD357" s="78"/>
      <c r="BE357" s="78"/>
      <c r="BF357" s="78"/>
      <c r="BG357" s="78"/>
      <c r="BH357" s="78"/>
      <c r="BI357" s="78"/>
      <c r="BJ357" s="78"/>
      <c r="BK357" s="78"/>
      <c r="BL357" s="78"/>
      <c r="BM357" s="78"/>
    </row>
    <row r="358" spans="20:65" s="79" customFormat="1" x14ac:dyDescent="0.2"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8"/>
      <c r="AI358" s="78"/>
      <c r="AJ358" s="78"/>
      <c r="AK358" s="78"/>
      <c r="AL358" s="78"/>
      <c r="AM358" s="78"/>
      <c r="AN358" s="78"/>
      <c r="AO358" s="78"/>
      <c r="AP358" s="78"/>
      <c r="AQ358" s="78"/>
      <c r="AR358" s="78"/>
      <c r="AS358" s="78"/>
      <c r="AT358" s="78"/>
      <c r="AU358" s="78"/>
      <c r="AV358" s="78"/>
      <c r="AW358" s="78"/>
      <c r="AX358" s="78"/>
      <c r="AY358" s="78"/>
      <c r="AZ358" s="78"/>
      <c r="BA358" s="78"/>
      <c r="BB358" s="78"/>
      <c r="BC358" s="78"/>
      <c r="BD358" s="78"/>
      <c r="BE358" s="78"/>
      <c r="BF358" s="78"/>
      <c r="BG358" s="78"/>
      <c r="BH358" s="78"/>
      <c r="BI358" s="78"/>
      <c r="BJ358" s="78"/>
      <c r="BK358" s="78"/>
      <c r="BL358" s="78"/>
      <c r="BM358" s="78"/>
    </row>
    <row r="359" spans="20:65" s="79" customFormat="1" x14ac:dyDescent="0.2"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8"/>
      <c r="AI359" s="78"/>
      <c r="AJ359" s="78"/>
      <c r="AK359" s="78"/>
      <c r="AL359" s="78"/>
      <c r="AM359" s="78"/>
      <c r="AN359" s="78"/>
      <c r="AO359" s="78"/>
      <c r="AP359" s="78"/>
      <c r="AQ359" s="78"/>
      <c r="AR359" s="78"/>
      <c r="AS359" s="78"/>
      <c r="AT359" s="78"/>
      <c r="AU359" s="78"/>
      <c r="AV359" s="78"/>
      <c r="AW359" s="78"/>
      <c r="AX359" s="78"/>
      <c r="AY359" s="78"/>
      <c r="AZ359" s="78"/>
      <c r="BA359" s="78"/>
      <c r="BB359" s="78"/>
      <c r="BC359" s="78"/>
      <c r="BD359" s="78"/>
      <c r="BE359" s="78"/>
      <c r="BF359" s="78"/>
      <c r="BG359" s="78"/>
      <c r="BH359" s="78"/>
      <c r="BI359" s="78"/>
      <c r="BJ359" s="78"/>
      <c r="BK359" s="78"/>
      <c r="BL359" s="78"/>
      <c r="BM359" s="78"/>
    </row>
    <row r="360" spans="20:65" s="79" customFormat="1" x14ac:dyDescent="0.2"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  <c r="AT360" s="78"/>
      <c r="AU360" s="78"/>
      <c r="AV360" s="78"/>
      <c r="AW360" s="78"/>
      <c r="AX360" s="78"/>
      <c r="AY360" s="78"/>
      <c r="AZ360" s="78"/>
      <c r="BA360" s="78"/>
      <c r="BB360" s="78"/>
      <c r="BC360" s="78"/>
      <c r="BD360" s="78"/>
      <c r="BE360" s="78"/>
      <c r="BF360" s="78"/>
      <c r="BG360" s="78"/>
      <c r="BH360" s="78"/>
      <c r="BI360" s="78"/>
      <c r="BJ360" s="78"/>
      <c r="BK360" s="78"/>
      <c r="BL360" s="78"/>
      <c r="BM360" s="78"/>
    </row>
    <row r="361" spans="20:65" s="79" customFormat="1" x14ac:dyDescent="0.2"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8"/>
      <c r="AI361" s="78"/>
      <c r="AJ361" s="78"/>
      <c r="AK361" s="78"/>
      <c r="AL361" s="78"/>
      <c r="AM361" s="78"/>
      <c r="AN361" s="78"/>
      <c r="AO361" s="78"/>
      <c r="AP361" s="78"/>
      <c r="AQ361" s="78"/>
      <c r="AR361" s="78"/>
      <c r="AS361" s="78"/>
      <c r="AT361" s="78"/>
      <c r="AU361" s="78"/>
      <c r="AV361" s="78"/>
      <c r="AW361" s="78"/>
      <c r="AX361" s="78"/>
      <c r="AY361" s="78"/>
      <c r="AZ361" s="78"/>
      <c r="BA361" s="78"/>
      <c r="BB361" s="78"/>
      <c r="BC361" s="78"/>
      <c r="BD361" s="78"/>
      <c r="BE361" s="78"/>
      <c r="BF361" s="78"/>
      <c r="BG361" s="78"/>
      <c r="BH361" s="78"/>
      <c r="BI361" s="78"/>
      <c r="BJ361" s="78"/>
      <c r="BK361" s="78"/>
      <c r="BL361" s="78"/>
      <c r="BM361" s="78"/>
    </row>
    <row r="362" spans="20:65" s="79" customFormat="1" x14ac:dyDescent="0.2"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8"/>
      <c r="AI362" s="78"/>
      <c r="AJ362" s="78"/>
      <c r="AK362" s="78"/>
      <c r="AL362" s="78"/>
      <c r="AM362" s="78"/>
      <c r="AN362" s="78"/>
      <c r="AO362" s="78"/>
      <c r="AP362" s="78"/>
      <c r="AQ362" s="78"/>
      <c r="AR362" s="78"/>
      <c r="AS362" s="78"/>
      <c r="AT362" s="78"/>
      <c r="AU362" s="78"/>
      <c r="AV362" s="78"/>
      <c r="AW362" s="78"/>
      <c r="AX362" s="78"/>
      <c r="AY362" s="78"/>
      <c r="AZ362" s="78"/>
      <c r="BA362" s="78"/>
      <c r="BB362" s="78"/>
      <c r="BC362" s="78"/>
      <c r="BD362" s="78"/>
      <c r="BE362" s="78"/>
      <c r="BF362" s="78"/>
      <c r="BG362" s="78"/>
      <c r="BH362" s="78"/>
      <c r="BI362" s="78"/>
      <c r="BJ362" s="78"/>
      <c r="BK362" s="78"/>
      <c r="BL362" s="78"/>
      <c r="BM362" s="78"/>
    </row>
    <row r="363" spans="20:65" s="79" customFormat="1" x14ac:dyDescent="0.2"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  <c r="AT363" s="78"/>
      <c r="AU363" s="78"/>
      <c r="AV363" s="78"/>
      <c r="AW363" s="78"/>
      <c r="AX363" s="78"/>
      <c r="AY363" s="78"/>
      <c r="AZ363" s="78"/>
      <c r="BA363" s="78"/>
      <c r="BB363" s="78"/>
      <c r="BC363" s="78"/>
      <c r="BD363" s="78"/>
      <c r="BE363" s="78"/>
      <c r="BF363" s="78"/>
      <c r="BG363" s="78"/>
      <c r="BH363" s="78"/>
      <c r="BI363" s="78"/>
      <c r="BJ363" s="78"/>
      <c r="BK363" s="78"/>
      <c r="BL363" s="78"/>
      <c r="BM363" s="78"/>
    </row>
    <row r="364" spans="20:65" s="79" customFormat="1" x14ac:dyDescent="0.2"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  <c r="AT364" s="78"/>
      <c r="AU364" s="78"/>
      <c r="AV364" s="78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  <c r="BG364" s="78"/>
      <c r="BH364" s="78"/>
      <c r="BI364" s="78"/>
      <c r="BJ364" s="78"/>
      <c r="BK364" s="78"/>
      <c r="BL364" s="78"/>
      <c r="BM364" s="78"/>
    </row>
    <row r="365" spans="20:65" s="79" customFormat="1" x14ac:dyDescent="0.2"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78"/>
      <c r="AI365" s="78"/>
      <c r="AJ365" s="78"/>
      <c r="AK365" s="78"/>
      <c r="AL365" s="78"/>
      <c r="AM365" s="78"/>
      <c r="AN365" s="78"/>
      <c r="AO365" s="78"/>
      <c r="AP365" s="78"/>
      <c r="AQ365" s="78"/>
      <c r="AR365" s="78"/>
      <c r="AS365" s="78"/>
      <c r="AT365" s="78"/>
      <c r="AU365" s="78"/>
      <c r="AV365" s="78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  <c r="BG365" s="78"/>
      <c r="BH365" s="78"/>
      <c r="BI365" s="78"/>
      <c r="BJ365" s="78"/>
      <c r="BK365" s="78"/>
      <c r="BL365" s="78"/>
      <c r="BM365" s="78"/>
    </row>
    <row r="366" spans="20:65" s="79" customFormat="1" x14ac:dyDescent="0.2"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  <c r="AN366" s="78"/>
      <c r="AO366" s="78"/>
      <c r="AP366" s="78"/>
      <c r="AQ366" s="78"/>
      <c r="AR366" s="78"/>
      <c r="AS366" s="78"/>
      <c r="AT366" s="78"/>
      <c r="AU366" s="78"/>
      <c r="AV366" s="78"/>
      <c r="AW366" s="78"/>
      <c r="AX366" s="78"/>
      <c r="AY366" s="78"/>
      <c r="AZ366" s="78"/>
      <c r="BA366" s="78"/>
      <c r="BB366" s="78"/>
      <c r="BC366" s="78"/>
      <c r="BD366" s="78"/>
      <c r="BE366" s="78"/>
      <c r="BF366" s="78"/>
      <c r="BG366" s="78"/>
      <c r="BH366" s="78"/>
      <c r="BI366" s="78"/>
      <c r="BJ366" s="78"/>
      <c r="BK366" s="78"/>
      <c r="BL366" s="78"/>
      <c r="BM366" s="78"/>
    </row>
    <row r="367" spans="20:65" s="79" customFormat="1" x14ac:dyDescent="0.2"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  <c r="AN367" s="78"/>
      <c r="AO367" s="78"/>
      <c r="AP367" s="78"/>
      <c r="AQ367" s="78"/>
      <c r="AR367" s="78"/>
      <c r="AS367" s="78"/>
      <c r="AT367" s="78"/>
      <c r="AU367" s="78"/>
      <c r="AV367" s="78"/>
      <c r="AW367" s="78"/>
      <c r="AX367" s="78"/>
      <c r="AY367" s="78"/>
      <c r="AZ367" s="78"/>
      <c r="BA367" s="78"/>
      <c r="BB367" s="78"/>
      <c r="BC367" s="78"/>
      <c r="BD367" s="78"/>
      <c r="BE367" s="78"/>
      <c r="BF367" s="78"/>
      <c r="BG367" s="78"/>
      <c r="BH367" s="78"/>
      <c r="BI367" s="78"/>
      <c r="BJ367" s="78"/>
      <c r="BK367" s="78"/>
      <c r="BL367" s="78"/>
      <c r="BM367" s="78"/>
    </row>
    <row r="368" spans="20:65" s="79" customFormat="1" x14ac:dyDescent="0.2"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  <c r="AN368" s="78"/>
      <c r="AO368" s="78"/>
      <c r="AP368" s="78"/>
      <c r="AQ368" s="78"/>
      <c r="AR368" s="78"/>
      <c r="AS368" s="78"/>
      <c r="AT368" s="78"/>
      <c r="AU368" s="78"/>
      <c r="AV368" s="78"/>
      <c r="AW368" s="78"/>
      <c r="AX368" s="78"/>
      <c r="AY368" s="78"/>
      <c r="AZ368" s="78"/>
      <c r="BA368" s="78"/>
      <c r="BB368" s="78"/>
      <c r="BC368" s="78"/>
      <c r="BD368" s="78"/>
      <c r="BE368" s="78"/>
      <c r="BF368" s="78"/>
      <c r="BG368" s="78"/>
      <c r="BH368" s="78"/>
      <c r="BI368" s="78"/>
      <c r="BJ368" s="78"/>
      <c r="BK368" s="78"/>
      <c r="BL368" s="78"/>
      <c r="BM368" s="78"/>
    </row>
    <row r="369" spans="20:65" s="79" customFormat="1" x14ac:dyDescent="0.2"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  <c r="BG369" s="78"/>
      <c r="BH369" s="78"/>
      <c r="BI369" s="78"/>
      <c r="BJ369" s="78"/>
      <c r="BK369" s="78"/>
      <c r="BL369" s="78"/>
      <c r="BM369" s="78"/>
    </row>
    <row r="370" spans="20:65" s="79" customFormat="1" x14ac:dyDescent="0.2"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78"/>
      <c r="AT370" s="78"/>
      <c r="AU370" s="78"/>
      <c r="AV370" s="78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  <c r="BG370" s="78"/>
      <c r="BH370" s="78"/>
      <c r="BI370" s="78"/>
      <c r="BJ370" s="78"/>
      <c r="BK370" s="78"/>
      <c r="BL370" s="78"/>
      <c r="BM370" s="78"/>
    </row>
    <row r="371" spans="20:65" s="79" customFormat="1" x14ac:dyDescent="0.2"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  <c r="AN371" s="78"/>
      <c r="AO371" s="78"/>
      <c r="AP371" s="78"/>
      <c r="AQ371" s="78"/>
      <c r="AR371" s="78"/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  <c r="BG371" s="78"/>
      <c r="BH371" s="78"/>
      <c r="BI371" s="78"/>
      <c r="BJ371" s="78"/>
      <c r="BK371" s="78"/>
      <c r="BL371" s="78"/>
      <c r="BM371" s="78"/>
    </row>
    <row r="372" spans="20:65" s="79" customFormat="1" x14ac:dyDescent="0.2"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  <c r="AN372" s="78"/>
      <c r="AO372" s="78"/>
      <c r="AP372" s="78"/>
      <c r="AQ372" s="78"/>
      <c r="AR372" s="78"/>
      <c r="AS372" s="78"/>
      <c r="AT372" s="78"/>
      <c r="AU372" s="78"/>
      <c r="AV372" s="78"/>
      <c r="AW372" s="78"/>
      <c r="AX372" s="78"/>
      <c r="AY372" s="78"/>
      <c r="AZ372" s="78"/>
      <c r="BA372" s="78"/>
      <c r="BB372" s="78"/>
      <c r="BC372" s="78"/>
      <c r="BD372" s="78"/>
      <c r="BE372" s="78"/>
      <c r="BF372" s="78"/>
      <c r="BG372" s="78"/>
      <c r="BH372" s="78"/>
      <c r="BI372" s="78"/>
      <c r="BJ372" s="78"/>
      <c r="BK372" s="78"/>
      <c r="BL372" s="78"/>
      <c r="BM372" s="78"/>
    </row>
    <row r="373" spans="20:65" s="79" customFormat="1" x14ac:dyDescent="0.2"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  <c r="AT373" s="78"/>
      <c r="AU373" s="78"/>
      <c r="AV373" s="78"/>
      <c r="AW373" s="78"/>
      <c r="AX373" s="78"/>
      <c r="AY373" s="78"/>
      <c r="AZ373" s="78"/>
      <c r="BA373" s="78"/>
      <c r="BB373" s="78"/>
      <c r="BC373" s="78"/>
      <c r="BD373" s="78"/>
      <c r="BE373" s="78"/>
      <c r="BF373" s="78"/>
      <c r="BG373" s="78"/>
      <c r="BH373" s="78"/>
      <c r="BI373" s="78"/>
      <c r="BJ373" s="78"/>
      <c r="BK373" s="78"/>
      <c r="BL373" s="78"/>
      <c r="BM373" s="78"/>
    </row>
    <row r="374" spans="20:65" s="79" customFormat="1" x14ac:dyDescent="0.2"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  <c r="BG374" s="78"/>
      <c r="BH374" s="78"/>
      <c r="BI374" s="78"/>
      <c r="BJ374" s="78"/>
      <c r="BK374" s="78"/>
      <c r="BL374" s="78"/>
      <c r="BM374" s="78"/>
    </row>
    <row r="375" spans="20:65" s="79" customFormat="1" x14ac:dyDescent="0.2"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  <c r="BG375" s="78"/>
      <c r="BH375" s="78"/>
      <c r="BI375" s="78"/>
      <c r="BJ375" s="78"/>
      <c r="BK375" s="78"/>
      <c r="BL375" s="78"/>
      <c r="BM375" s="78"/>
    </row>
    <row r="376" spans="20:65" s="79" customFormat="1" x14ac:dyDescent="0.2"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  <c r="BG376" s="78"/>
      <c r="BH376" s="78"/>
      <c r="BI376" s="78"/>
      <c r="BJ376" s="78"/>
      <c r="BK376" s="78"/>
      <c r="BL376" s="78"/>
      <c r="BM376" s="78"/>
    </row>
    <row r="377" spans="20:65" s="79" customFormat="1" x14ac:dyDescent="0.2"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  <c r="AT377" s="78"/>
      <c r="AU377" s="78"/>
      <c r="AV377" s="78"/>
      <c r="AW377" s="78"/>
      <c r="AX377" s="78"/>
      <c r="AY377" s="78"/>
      <c r="AZ377" s="78"/>
      <c r="BA377" s="78"/>
      <c r="BB377" s="78"/>
      <c r="BC377" s="78"/>
      <c r="BD377" s="78"/>
      <c r="BE377" s="78"/>
      <c r="BF377" s="78"/>
      <c r="BG377" s="78"/>
      <c r="BH377" s="78"/>
      <c r="BI377" s="78"/>
      <c r="BJ377" s="78"/>
      <c r="BK377" s="78"/>
      <c r="BL377" s="78"/>
      <c r="BM377" s="78"/>
    </row>
    <row r="378" spans="20:65" s="79" customFormat="1" x14ac:dyDescent="0.2"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  <c r="AN378" s="78"/>
      <c r="AO378" s="78"/>
      <c r="AP378" s="78"/>
      <c r="AQ378" s="78"/>
      <c r="AR378" s="78"/>
      <c r="AS378" s="78"/>
      <c r="AT378" s="78"/>
      <c r="AU378" s="78"/>
      <c r="AV378" s="78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  <c r="BG378" s="78"/>
      <c r="BH378" s="78"/>
      <c r="BI378" s="78"/>
      <c r="BJ378" s="78"/>
      <c r="BK378" s="78"/>
      <c r="BL378" s="78"/>
      <c r="BM378" s="78"/>
    </row>
    <row r="379" spans="20:65" s="79" customFormat="1" x14ac:dyDescent="0.2"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  <c r="AT379" s="78"/>
      <c r="AU379" s="78"/>
      <c r="AV379" s="78"/>
      <c r="AW379" s="78"/>
      <c r="AX379" s="78"/>
      <c r="AY379" s="78"/>
      <c r="AZ379" s="78"/>
      <c r="BA379" s="78"/>
      <c r="BB379" s="78"/>
      <c r="BC379" s="78"/>
      <c r="BD379" s="78"/>
      <c r="BE379" s="78"/>
      <c r="BF379" s="78"/>
      <c r="BG379" s="78"/>
      <c r="BH379" s="78"/>
      <c r="BI379" s="78"/>
      <c r="BJ379" s="78"/>
      <c r="BK379" s="78"/>
      <c r="BL379" s="78"/>
      <c r="BM379" s="78"/>
    </row>
    <row r="380" spans="20:65" s="79" customFormat="1" x14ac:dyDescent="0.2"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  <c r="BG380" s="78"/>
      <c r="BH380" s="78"/>
      <c r="BI380" s="78"/>
      <c r="BJ380" s="78"/>
      <c r="BK380" s="78"/>
      <c r="BL380" s="78"/>
      <c r="BM380" s="78"/>
    </row>
    <row r="381" spans="20:65" s="79" customFormat="1" x14ac:dyDescent="0.2"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  <c r="BG381" s="78"/>
      <c r="BH381" s="78"/>
      <c r="BI381" s="78"/>
      <c r="BJ381" s="78"/>
      <c r="BK381" s="78"/>
      <c r="BL381" s="78"/>
      <c r="BM381" s="78"/>
    </row>
    <row r="382" spans="20:65" s="79" customFormat="1" x14ac:dyDescent="0.2"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  <c r="BG382" s="78"/>
      <c r="BH382" s="78"/>
      <c r="BI382" s="78"/>
      <c r="BJ382" s="78"/>
      <c r="BK382" s="78"/>
      <c r="BL382" s="78"/>
      <c r="BM382" s="78"/>
    </row>
    <row r="383" spans="20:65" s="79" customFormat="1" x14ac:dyDescent="0.2"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  <c r="BG383" s="78"/>
      <c r="BH383" s="78"/>
      <c r="BI383" s="78"/>
      <c r="BJ383" s="78"/>
      <c r="BK383" s="78"/>
      <c r="BL383" s="78"/>
      <c r="BM383" s="78"/>
    </row>
    <row r="384" spans="20:65" s="79" customFormat="1" x14ac:dyDescent="0.2"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  <c r="BJ384" s="78"/>
      <c r="BK384" s="78"/>
      <c r="BL384" s="78"/>
      <c r="BM384" s="78"/>
    </row>
    <row r="385" spans="20:65" s="79" customFormat="1" x14ac:dyDescent="0.2"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  <c r="BG385" s="78"/>
      <c r="BH385" s="78"/>
      <c r="BI385" s="78"/>
      <c r="BJ385" s="78"/>
      <c r="BK385" s="78"/>
      <c r="BL385" s="78"/>
      <c r="BM385" s="78"/>
    </row>
    <row r="386" spans="20:65" s="79" customFormat="1" x14ac:dyDescent="0.2"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  <c r="BJ386" s="78"/>
      <c r="BK386" s="78"/>
      <c r="BL386" s="78"/>
      <c r="BM386" s="78"/>
    </row>
    <row r="387" spans="20:65" s="79" customFormat="1" x14ac:dyDescent="0.2"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  <c r="BG387" s="78"/>
      <c r="BH387" s="78"/>
      <c r="BI387" s="78"/>
      <c r="BJ387" s="78"/>
      <c r="BK387" s="78"/>
      <c r="BL387" s="78"/>
      <c r="BM387" s="78"/>
    </row>
    <row r="388" spans="20:65" s="79" customFormat="1" x14ac:dyDescent="0.2"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78"/>
    </row>
    <row r="389" spans="20:65" s="79" customFormat="1" x14ac:dyDescent="0.2"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  <c r="BJ389" s="78"/>
      <c r="BK389" s="78"/>
      <c r="BL389" s="78"/>
      <c r="BM389" s="78"/>
    </row>
    <row r="390" spans="20:65" s="79" customFormat="1" x14ac:dyDescent="0.2"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  <c r="BG390" s="78"/>
      <c r="BH390" s="78"/>
      <c r="BI390" s="78"/>
      <c r="BJ390" s="78"/>
      <c r="BK390" s="78"/>
      <c r="BL390" s="78"/>
      <c r="BM390" s="78"/>
    </row>
    <row r="391" spans="20:65" s="79" customFormat="1" x14ac:dyDescent="0.2"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  <c r="BJ391" s="78"/>
      <c r="BK391" s="78"/>
      <c r="BL391" s="78"/>
      <c r="BM391" s="78"/>
    </row>
    <row r="392" spans="20:65" s="79" customFormat="1" x14ac:dyDescent="0.2"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  <c r="BG392" s="78"/>
      <c r="BH392" s="78"/>
      <c r="BI392" s="78"/>
      <c r="BJ392" s="78"/>
      <c r="BK392" s="78"/>
      <c r="BL392" s="78"/>
      <c r="BM392" s="78"/>
    </row>
    <row r="393" spans="20:65" s="79" customFormat="1" x14ac:dyDescent="0.2"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  <c r="BG393" s="78"/>
      <c r="BH393" s="78"/>
      <c r="BI393" s="78"/>
      <c r="BJ393" s="78"/>
      <c r="BK393" s="78"/>
      <c r="BL393" s="78"/>
      <c r="BM393" s="78"/>
    </row>
    <row r="394" spans="20:65" s="79" customFormat="1" x14ac:dyDescent="0.2"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  <c r="BJ394" s="78"/>
      <c r="BK394" s="78"/>
      <c r="BL394" s="78"/>
      <c r="BM394" s="78"/>
    </row>
    <row r="395" spans="20:65" s="79" customFormat="1" x14ac:dyDescent="0.2"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  <c r="BJ395" s="78"/>
      <c r="BK395" s="78"/>
      <c r="BL395" s="78"/>
      <c r="BM395" s="78"/>
    </row>
    <row r="396" spans="20:65" s="79" customFormat="1" x14ac:dyDescent="0.2"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  <c r="BG396" s="78"/>
      <c r="BH396" s="78"/>
      <c r="BI396" s="78"/>
      <c r="BJ396" s="78"/>
      <c r="BK396" s="78"/>
      <c r="BL396" s="78"/>
      <c r="BM396" s="78"/>
    </row>
    <row r="397" spans="20:65" s="79" customFormat="1" x14ac:dyDescent="0.2"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  <c r="BG397" s="78"/>
      <c r="BH397" s="78"/>
      <c r="BI397" s="78"/>
      <c r="BJ397" s="78"/>
      <c r="BK397" s="78"/>
      <c r="BL397" s="78"/>
      <c r="BM397" s="78"/>
    </row>
    <row r="398" spans="20:65" s="79" customFormat="1" x14ac:dyDescent="0.2"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78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  <c r="BG398" s="78"/>
      <c r="BH398" s="78"/>
      <c r="BI398" s="78"/>
      <c r="BJ398" s="78"/>
      <c r="BK398" s="78"/>
      <c r="BL398" s="78"/>
      <c r="BM398" s="78"/>
    </row>
    <row r="399" spans="20:65" s="79" customFormat="1" x14ac:dyDescent="0.2"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  <c r="BG399" s="78"/>
      <c r="BH399" s="78"/>
      <c r="BI399" s="78"/>
      <c r="BJ399" s="78"/>
      <c r="BK399" s="78"/>
      <c r="BL399" s="78"/>
      <c r="BM399" s="78"/>
    </row>
    <row r="400" spans="20:65" s="79" customFormat="1" x14ac:dyDescent="0.2"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  <c r="BG400" s="78"/>
      <c r="BH400" s="78"/>
      <c r="BI400" s="78"/>
      <c r="BJ400" s="78"/>
      <c r="BK400" s="78"/>
      <c r="BL400" s="78"/>
      <c r="BM400" s="78"/>
    </row>
    <row r="401" spans="20:65" s="79" customFormat="1" x14ac:dyDescent="0.2"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  <c r="BJ401" s="78"/>
      <c r="BK401" s="78"/>
      <c r="BL401" s="78"/>
      <c r="BM401" s="78"/>
    </row>
    <row r="402" spans="20:65" s="79" customFormat="1" x14ac:dyDescent="0.2"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  <c r="BJ402" s="78"/>
      <c r="BK402" s="78"/>
      <c r="BL402" s="78"/>
      <c r="BM402" s="78"/>
    </row>
    <row r="403" spans="20:65" s="79" customFormat="1" x14ac:dyDescent="0.2"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  <c r="BG403" s="78"/>
      <c r="BH403" s="78"/>
      <c r="BI403" s="78"/>
      <c r="BJ403" s="78"/>
      <c r="BK403" s="78"/>
      <c r="BL403" s="78"/>
      <c r="BM403" s="78"/>
    </row>
    <row r="404" spans="20:65" s="79" customFormat="1" x14ac:dyDescent="0.2"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8"/>
      <c r="AU404" s="78"/>
      <c r="AV404" s="78"/>
      <c r="AW404" s="78"/>
      <c r="AX404" s="78"/>
      <c r="AY404" s="78"/>
      <c r="AZ404" s="78"/>
      <c r="BA404" s="78"/>
      <c r="BB404" s="78"/>
      <c r="BC404" s="78"/>
      <c r="BD404" s="78"/>
      <c r="BE404" s="78"/>
      <c r="BF404" s="78"/>
      <c r="BG404" s="78"/>
      <c r="BH404" s="78"/>
      <c r="BI404" s="78"/>
      <c r="BJ404" s="78"/>
      <c r="BK404" s="78"/>
      <c r="BL404" s="78"/>
      <c r="BM404" s="78"/>
    </row>
    <row r="405" spans="20:65" s="79" customFormat="1" x14ac:dyDescent="0.2"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78"/>
      <c r="AI405" s="78"/>
      <c r="AJ405" s="78"/>
      <c r="AK405" s="78"/>
      <c r="AL405" s="78"/>
      <c r="AM405" s="78"/>
      <c r="AN405" s="78"/>
      <c r="AO405" s="78"/>
      <c r="AP405" s="78"/>
      <c r="AQ405" s="78"/>
      <c r="AR405" s="78"/>
      <c r="AS405" s="78"/>
      <c r="AT405" s="78"/>
      <c r="AU405" s="78"/>
      <c r="AV405" s="78"/>
      <c r="AW405" s="78"/>
      <c r="AX405" s="78"/>
      <c r="AY405" s="78"/>
      <c r="AZ405" s="78"/>
      <c r="BA405" s="78"/>
      <c r="BB405" s="78"/>
      <c r="BC405" s="78"/>
      <c r="BD405" s="78"/>
      <c r="BE405" s="78"/>
      <c r="BF405" s="78"/>
      <c r="BG405" s="78"/>
      <c r="BH405" s="78"/>
      <c r="BI405" s="78"/>
      <c r="BJ405" s="78"/>
      <c r="BK405" s="78"/>
      <c r="BL405" s="78"/>
      <c r="BM405" s="78"/>
    </row>
    <row r="406" spans="20:65" s="79" customFormat="1" x14ac:dyDescent="0.2"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8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  <c r="AT406" s="78"/>
      <c r="AU406" s="78"/>
      <c r="AV406" s="78"/>
      <c r="AW406" s="78"/>
      <c r="AX406" s="78"/>
      <c r="AY406" s="78"/>
      <c r="AZ406" s="78"/>
      <c r="BA406" s="78"/>
      <c r="BB406" s="78"/>
      <c r="BC406" s="78"/>
      <c r="BD406" s="78"/>
      <c r="BE406" s="78"/>
      <c r="BF406" s="78"/>
      <c r="BG406" s="78"/>
      <c r="BH406" s="78"/>
      <c r="BI406" s="78"/>
      <c r="BJ406" s="78"/>
      <c r="BK406" s="78"/>
      <c r="BL406" s="78"/>
      <c r="BM406" s="78"/>
    </row>
    <row r="407" spans="20:65" s="79" customFormat="1" x14ac:dyDescent="0.2"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  <c r="BG407" s="78"/>
      <c r="BH407" s="78"/>
      <c r="BI407" s="78"/>
      <c r="BJ407" s="78"/>
      <c r="BK407" s="78"/>
      <c r="BL407" s="78"/>
      <c r="BM407" s="78"/>
    </row>
    <row r="408" spans="20:65" s="79" customFormat="1" x14ac:dyDescent="0.2"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  <c r="BG408" s="78"/>
      <c r="BH408" s="78"/>
      <c r="BI408" s="78"/>
      <c r="BJ408" s="78"/>
      <c r="BK408" s="78"/>
      <c r="BL408" s="78"/>
      <c r="BM408" s="78"/>
    </row>
    <row r="409" spans="20:65" s="79" customFormat="1" x14ac:dyDescent="0.2"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  <c r="AT409" s="78"/>
      <c r="AU409" s="78"/>
      <c r="AV409" s="78"/>
      <c r="AW409" s="78"/>
      <c r="AX409" s="78"/>
      <c r="AY409" s="78"/>
      <c r="AZ409" s="78"/>
      <c r="BA409" s="78"/>
      <c r="BB409" s="78"/>
      <c r="BC409" s="78"/>
      <c r="BD409" s="78"/>
      <c r="BE409" s="78"/>
      <c r="BF409" s="78"/>
      <c r="BG409" s="78"/>
      <c r="BH409" s="78"/>
      <c r="BI409" s="78"/>
      <c r="BJ409" s="78"/>
      <c r="BK409" s="78"/>
      <c r="BL409" s="78"/>
      <c r="BM409" s="78"/>
    </row>
    <row r="410" spans="20:65" s="79" customFormat="1" x14ac:dyDescent="0.2"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  <c r="BG410" s="78"/>
      <c r="BH410" s="78"/>
      <c r="BI410" s="78"/>
      <c r="BJ410" s="78"/>
      <c r="BK410" s="78"/>
      <c r="BL410" s="78"/>
      <c r="BM410" s="78"/>
    </row>
    <row r="411" spans="20:65" s="79" customFormat="1" x14ac:dyDescent="0.2"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  <c r="BJ411" s="78"/>
      <c r="BK411" s="78"/>
      <c r="BL411" s="78"/>
      <c r="BM411" s="78"/>
    </row>
    <row r="412" spans="20:65" s="79" customFormat="1" x14ac:dyDescent="0.2"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  <c r="BJ412" s="78"/>
      <c r="BK412" s="78"/>
      <c r="BL412" s="78"/>
      <c r="BM412" s="78"/>
    </row>
    <row r="413" spans="20:65" s="79" customFormat="1" x14ac:dyDescent="0.2"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</row>
    <row r="414" spans="20:65" s="79" customFormat="1" x14ac:dyDescent="0.2"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  <c r="BJ414" s="78"/>
      <c r="BK414" s="78"/>
      <c r="BL414" s="78"/>
      <c r="BM414" s="78"/>
    </row>
    <row r="415" spans="20:65" s="79" customFormat="1" x14ac:dyDescent="0.2"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  <c r="BG415" s="78"/>
      <c r="BH415" s="78"/>
      <c r="BI415" s="78"/>
      <c r="BJ415" s="78"/>
      <c r="BK415" s="78"/>
      <c r="BL415" s="78"/>
      <c r="BM415" s="78"/>
    </row>
    <row r="416" spans="20:65" s="79" customFormat="1" x14ac:dyDescent="0.2"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78"/>
      <c r="AI416" s="78"/>
      <c r="AJ416" s="78"/>
      <c r="AK416" s="78"/>
      <c r="AL416" s="78"/>
      <c r="AM416" s="78"/>
      <c r="AN416" s="78"/>
      <c r="AO416" s="78"/>
      <c r="AP416" s="78"/>
      <c r="AQ416" s="78"/>
      <c r="AR416" s="78"/>
      <c r="AS416" s="78"/>
      <c r="AT416" s="78"/>
      <c r="AU416" s="78"/>
      <c r="AV416" s="78"/>
      <c r="AW416" s="78"/>
      <c r="AX416" s="78"/>
      <c r="AY416" s="78"/>
      <c r="AZ416" s="78"/>
      <c r="BA416" s="78"/>
      <c r="BB416" s="78"/>
      <c r="BC416" s="78"/>
      <c r="BD416" s="78"/>
      <c r="BE416" s="78"/>
      <c r="BF416" s="78"/>
      <c r="BG416" s="78"/>
      <c r="BH416" s="78"/>
      <c r="BI416" s="78"/>
      <c r="BJ416" s="78"/>
      <c r="BK416" s="78"/>
      <c r="BL416" s="78"/>
      <c r="BM416" s="78"/>
    </row>
    <row r="417" spans="20:65" s="79" customFormat="1" x14ac:dyDescent="0.2"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  <c r="BG417" s="78"/>
      <c r="BH417" s="78"/>
      <c r="BI417" s="78"/>
      <c r="BJ417" s="78"/>
      <c r="BK417" s="78"/>
      <c r="BL417" s="78"/>
      <c r="BM417" s="78"/>
    </row>
    <row r="418" spans="20:65" s="79" customFormat="1" x14ac:dyDescent="0.2"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  <c r="BG418" s="78"/>
      <c r="BH418" s="78"/>
      <c r="BI418" s="78"/>
      <c r="BJ418" s="78"/>
      <c r="BK418" s="78"/>
      <c r="BL418" s="78"/>
      <c r="BM418" s="78"/>
    </row>
    <row r="419" spans="20:65" s="79" customFormat="1" x14ac:dyDescent="0.2"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  <c r="BJ419" s="78"/>
      <c r="BK419" s="78"/>
      <c r="BL419" s="78"/>
      <c r="BM419" s="78"/>
    </row>
    <row r="420" spans="20:65" s="79" customFormat="1" x14ac:dyDescent="0.2"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  <c r="BG420" s="78"/>
      <c r="BH420" s="78"/>
      <c r="BI420" s="78"/>
      <c r="BJ420" s="78"/>
      <c r="BK420" s="78"/>
      <c r="BL420" s="78"/>
      <c r="BM420" s="78"/>
    </row>
    <row r="421" spans="20:65" s="79" customFormat="1" x14ac:dyDescent="0.2"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  <c r="BG421" s="78"/>
      <c r="BH421" s="78"/>
      <c r="BI421" s="78"/>
      <c r="BJ421" s="78"/>
      <c r="BK421" s="78"/>
      <c r="BL421" s="78"/>
      <c r="BM421" s="78"/>
    </row>
    <row r="422" spans="20:65" s="79" customFormat="1" x14ac:dyDescent="0.2"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  <c r="BG422" s="78"/>
      <c r="BH422" s="78"/>
      <c r="BI422" s="78"/>
      <c r="BJ422" s="78"/>
      <c r="BK422" s="78"/>
      <c r="BL422" s="78"/>
      <c r="BM422" s="78"/>
    </row>
    <row r="423" spans="20:65" s="79" customFormat="1" x14ac:dyDescent="0.2"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  <c r="BG423" s="78"/>
      <c r="BH423" s="78"/>
      <c r="BI423" s="78"/>
      <c r="BJ423" s="78"/>
      <c r="BK423" s="78"/>
      <c r="BL423" s="78"/>
      <c r="BM423" s="78"/>
    </row>
    <row r="424" spans="20:65" s="79" customFormat="1" x14ac:dyDescent="0.2"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  <c r="BG424" s="78"/>
      <c r="BH424" s="78"/>
      <c r="BI424" s="78"/>
      <c r="BJ424" s="78"/>
      <c r="BK424" s="78"/>
      <c r="BL424" s="78"/>
      <c r="BM424" s="78"/>
    </row>
    <row r="425" spans="20:65" s="79" customFormat="1" x14ac:dyDescent="0.2"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  <c r="BJ425" s="78"/>
      <c r="BK425" s="78"/>
      <c r="BL425" s="78"/>
      <c r="BM425" s="78"/>
    </row>
    <row r="426" spans="20:65" s="79" customFormat="1" x14ac:dyDescent="0.2"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  <c r="BJ426" s="78"/>
      <c r="BK426" s="78"/>
      <c r="BL426" s="78"/>
      <c r="BM426" s="78"/>
    </row>
    <row r="427" spans="20:65" s="79" customFormat="1" x14ac:dyDescent="0.2"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  <c r="BG427" s="78"/>
      <c r="BH427" s="78"/>
      <c r="BI427" s="78"/>
      <c r="BJ427" s="78"/>
      <c r="BK427" s="78"/>
      <c r="BL427" s="78"/>
      <c r="BM427" s="78"/>
    </row>
    <row r="428" spans="20:65" s="79" customFormat="1" x14ac:dyDescent="0.2"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8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  <c r="AT428" s="78"/>
      <c r="AU428" s="78"/>
      <c r="AV428" s="78"/>
      <c r="AW428" s="78"/>
      <c r="AX428" s="78"/>
      <c r="AY428" s="78"/>
      <c r="AZ428" s="78"/>
      <c r="BA428" s="78"/>
      <c r="BB428" s="78"/>
      <c r="BC428" s="78"/>
      <c r="BD428" s="78"/>
      <c r="BE428" s="78"/>
      <c r="BF428" s="78"/>
      <c r="BG428" s="78"/>
      <c r="BH428" s="78"/>
      <c r="BI428" s="78"/>
      <c r="BJ428" s="78"/>
      <c r="BK428" s="78"/>
      <c r="BL428" s="78"/>
      <c r="BM428" s="78"/>
    </row>
    <row r="429" spans="20:65" s="79" customFormat="1" x14ac:dyDescent="0.2"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  <c r="BJ429" s="78"/>
      <c r="BK429" s="78"/>
      <c r="BL429" s="78"/>
      <c r="BM429" s="78"/>
    </row>
    <row r="430" spans="20:65" s="79" customFormat="1" x14ac:dyDescent="0.2"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  <c r="BG430" s="78"/>
      <c r="BH430" s="78"/>
      <c r="BI430" s="78"/>
      <c r="BJ430" s="78"/>
      <c r="BK430" s="78"/>
      <c r="BL430" s="78"/>
      <c r="BM430" s="78"/>
    </row>
    <row r="431" spans="20:65" s="79" customFormat="1" x14ac:dyDescent="0.2"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  <c r="BG431" s="78"/>
      <c r="BH431" s="78"/>
      <c r="BI431" s="78"/>
      <c r="BJ431" s="78"/>
      <c r="BK431" s="78"/>
      <c r="BL431" s="78"/>
      <c r="BM431" s="78"/>
    </row>
    <row r="432" spans="20:65" s="79" customFormat="1" x14ac:dyDescent="0.2"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  <c r="BJ432" s="78"/>
      <c r="BK432" s="78"/>
      <c r="BL432" s="78"/>
      <c r="BM432" s="78"/>
    </row>
    <row r="433" spans="20:65" s="79" customFormat="1" x14ac:dyDescent="0.2"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  <c r="BJ433" s="78"/>
      <c r="BK433" s="78"/>
      <c r="BL433" s="78"/>
      <c r="BM433" s="78"/>
    </row>
    <row r="434" spans="20:65" s="79" customFormat="1" x14ac:dyDescent="0.2"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  <c r="BG434" s="78"/>
      <c r="BH434" s="78"/>
      <c r="BI434" s="78"/>
      <c r="BJ434" s="78"/>
      <c r="BK434" s="78"/>
      <c r="BL434" s="78"/>
      <c r="BM434" s="78"/>
    </row>
    <row r="435" spans="20:65" s="79" customFormat="1" x14ac:dyDescent="0.2"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  <c r="BJ435" s="78"/>
      <c r="BK435" s="78"/>
      <c r="BL435" s="78"/>
      <c r="BM435" s="78"/>
    </row>
    <row r="436" spans="20:65" s="79" customFormat="1" x14ac:dyDescent="0.2"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  <c r="BG436" s="78"/>
      <c r="BH436" s="78"/>
      <c r="BI436" s="78"/>
      <c r="BJ436" s="78"/>
      <c r="BK436" s="78"/>
      <c r="BL436" s="78"/>
      <c r="BM436" s="78"/>
    </row>
    <row r="437" spans="20:65" s="79" customFormat="1" x14ac:dyDescent="0.2"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  <c r="BJ437" s="78"/>
      <c r="BK437" s="78"/>
      <c r="BL437" s="78"/>
      <c r="BM437" s="78"/>
    </row>
    <row r="438" spans="20:65" s="79" customFormat="1" x14ac:dyDescent="0.2"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  <c r="BG438" s="78"/>
      <c r="BH438" s="78"/>
      <c r="BI438" s="78"/>
      <c r="BJ438" s="78"/>
      <c r="BK438" s="78"/>
      <c r="BL438" s="78"/>
      <c r="BM438" s="78"/>
    </row>
    <row r="439" spans="20:65" s="79" customFormat="1" x14ac:dyDescent="0.2"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  <c r="BG439" s="78"/>
      <c r="BH439" s="78"/>
      <c r="BI439" s="78"/>
      <c r="BJ439" s="78"/>
      <c r="BK439" s="78"/>
      <c r="BL439" s="78"/>
      <c r="BM439" s="78"/>
    </row>
    <row r="440" spans="20:65" s="79" customFormat="1" x14ac:dyDescent="0.2"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8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  <c r="AT440" s="78"/>
      <c r="AU440" s="78"/>
      <c r="AV440" s="78"/>
      <c r="AW440" s="78"/>
      <c r="AX440" s="78"/>
      <c r="AY440" s="78"/>
      <c r="AZ440" s="78"/>
      <c r="BA440" s="78"/>
      <c r="BB440" s="78"/>
      <c r="BC440" s="78"/>
      <c r="BD440" s="78"/>
      <c r="BE440" s="78"/>
      <c r="BF440" s="78"/>
      <c r="BG440" s="78"/>
      <c r="BH440" s="78"/>
      <c r="BI440" s="78"/>
      <c r="BJ440" s="78"/>
      <c r="BK440" s="78"/>
      <c r="BL440" s="78"/>
      <c r="BM440" s="78"/>
    </row>
    <row r="441" spans="20:65" s="79" customFormat="1" x14ac:dyDescent="0.2"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  <c r="BG441" s="78"/>
      <c r="BH441" s="78"/>
      <c r="BI441" s="78"/>
      <c r="BJ441" s="78"/>
      <c r="BK441" s="78"/>
      <c r="BL441" s="78"/>
      <c r="BM441" s="78"/>
    </row>
    <row r="442" spans="20:65" s="79" customFormat="1" x14ac:dyDescent="0.2"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  <c r="AV442" s="78"/>
      <c r="AW442" s="78"/>
      <c r="AX442" s="78"/>
      <c r="AY442" s="78"/>
      <c r="AZ442" s="78"/>
      <c r="BA442" s="78"/>
      <c r="BB442" s="78"/>
      <c r="BC442" s="78"/>
      <c r="BD442" s="78"/>
      <c r="BE442" s="78"/>
      <c r="BF442" s="78"/>
      <c r="BG442" s="78"/>
      <c r="BH442" s="78"/>
      <c r="BI442" s="78"/>
      <c r="BJ442" s="78"/>
      <c r="BK442" s="78"/>
      <c r="BL442" s="78"/>
      <c r="BM442" s="78"/>
    </row>
    <row r="443" spans="20:65" s="79" customFormat="1" x14ac:dyDescent="0.2"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8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  <c r="AT443" s="78"/>
      <c r="AU443" s="78"/>
      <c r="AV443" s="78"/>
      <c r="AW443" s="78"/>
      <c r="AX443" s="78"/>
      <c r="AY443" s="78"/>
      <c r="AZ443" s="78"/>
      <c r="BA443" s="78"/>
      <c r="BB443" s="78"/>
      <c r="BC443" s="78"/>
      <c r="BD443" s="78"/>
      <c r="BE443" s="78"/>
      <c r="BF443" s="78"/>
      <c r="BG443" s="78"/>
      <c r="BH443" s="78"/>
      <c r="BI443" s="78"/>
      <c r="BJ443" s="78"/>
      <c r="BK443" s="78"/>
      <c r="BL443" s="78"/>
      <c r="BM443" s="78"/>
    </row>
    <row r="444" spans="20:65" s="79" customFormat="1" x14ac:dyDescent="0.2"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  <c r="AV444" s="78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  <c r="BG444" s="78"/>
      <c r="BH444" s="78"/>
      <c r="BI444" s="78"/>
      <c r="BJ444" s="78"/>
      <c r="BK444" s="78"/>
      <c r="BL444" s="78"/>
      <c r="BM444" s="78"/>
    </row>
    <row r="445" spans="20:65" s="79" customFormat="1" x14ac:dyDescent="0.2"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  <c r="BJ445" s="78"/>
      <c r="BK445" s="78"/>
      <c r="BL445" s="78"/>
      <c r="BM445" s="78"/>
    </row>
    <row r="446" spans="20:65" s="79" customFormat="1" x14ac:dyDescent="0.2"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  <c r="BJ446" s="78"/>
      <c r="BK446" s="78"/>
      <c r="BL446" s="78"/>
      <c r="BM446" s="78"/>
    </row>
    <row r="447" spans="20:65" s="79" customFormat="1" x14ac:dyDescent="0.2"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  <c r="BJ447" s="78"/>
      <c r="BK447" s="78"/>
      <c r="BL447" s="78"/>
      <c r="BM447" s="78"/>
    </row>
    <row r="448" spans="20:65" s="79" customFormat="1" x14ac:dyDescent="0.2"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  <c r="BJ448" s="78"/>
      <c r="BK448" s="78"/>
      <c r="BL448" s="78"/>
      <c r="BM448" s="78"/>
    </row>
    <row r="449" spans="20:65" s="79" customFormat="1" x14ac:dyDescent="0.2"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  <c r="BJ449" s="78"/>
      <c r="BK449" s="78"/>
      <c r="BL449" s="78"/>
      <c r="BM449" s="78"/>
    </row>
    <row r="450" spans="20:65" s="79" customFormat="1" x14ac:dyDescent="0.2"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  <c r="BJ450" s="78"/>
      <c r="BK450" s="78"/>
      <c r="BL450" s="78"/>
      <c r="BM450" s="78"/>
    </row>
    <row r="451" spans="20:65" s="79" customFormat="1" x14ac:dyDescent="0.2"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  <c r="BJ451" s="78"/>
      <c r="BK451" s="78"/>
      <c r="BL451" s="78"/>
      <c r="BM451" s="78"/>
    </row>
    <row r="452" spans="20:65" s="79" customFormat="1" x14ac:dyDescent="0.2"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  <c r="BJ452" s="78"/>
      <c r="BK452" s="78"/>
      <c r="BL452" s="78"/>
      <c r="BM452" s="78"/>
    </row>
    <row r="453" spans="20:65" s="79" customFormat="1" x14ac:dyDescent="0.2"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  <c r="BG453" s="78"/>
      <c r="BH453" s="78"/>
      <c r="BI453" s="78"/>
      <c r="BJ453" s="78"/>
      <c r="BK453" s="78"/>
      <c r="BL453" s="78"/>
      <c r="BM453" s="78"/>
    </row>
    <row r="454" spans="20:65" s="79" customFormat="1" x14ac:dyDescent="0.2"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  <c r="BJ454" s="78"/>
      <c r="BK454" s="78"/>
      <c r="BL454" s="78"/>
      <c r="BM454" s="78"/>
    </row>
    <row r="455" spans="20:65" s="79" customFormat="1" x14ac:dyDescent="0.2"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  <c r="BJ455" s="78"/>
      <c r="BK455" s="78"/>
      <c r="BL455" s="78"/>
      <c r="BM455" s="78"/>
    </row>
    <row r="456" spans="20:65" s="79" customFormat="1" x14ac:dyDescent="0.2"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  <c r="BJ456" s="78"/>
      <c r="BK456" s="78"/>
      <c r="BL456" s="78"/>
      <c r="BM456" s="78"/>
    </row>
    <row r="457" spans="20:65" s="79" customFormat="1" x14ac:dyDescent="0.2"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  <c r="BG457" s="78"/>
      <c r="BH457" s="78"/>
      <c r="BI457" s="78"/>
      <c r="BJ457" s="78"/>
      <c r="BK457" s="78"/>
      <c r="BL457" s="78"/>
      <c r="BM457" s="78"/>
    </row>
    <row r="458" spans="20:65" s="79" customFormat="1" x14ac:dyDescent="0.2"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K458" s="78"/>
      <c r="BL458" s="78"/>
      <c r="BM458" s="78"/>
    </row>
    <row r="459" spans="20:65" s="79" customFormat="1" x14ac:dyDescent="0.2"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</row>
    <row r="460" spans="20:65" s="79" customFormat="1" x14ac:dyDescent="0.2"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K460" s="78"/>
      <c r="BL460" s="78"/>
      <c r="BM460" s="78"/>
    </row>
    <row r="461" spans="20:65" s="79" customFormat="1" x14ac:dyDescent="0.2"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  <c r="BK461" s="78"/>
      <c r="BL461" s="78"/>
      <c r="BM461" s="78"/>
    </row>
    <row r="462" spans="20:65" s="79" customFormat="1" x14ac:dyDescent="0.2"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8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K462" s="78"/>
      <c r="BL462" s="78"/>
      <c r="BM462" s="78"/>
    </row>
    <row r="463" spans="20:65" s="79" customFormat="1" x14ac:dyDescent="0.2"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</row>
    <row r="464" spans="20:65" s="79" customFormat="1" x14ac:dyDescent="0.2"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K464" s="78"/>
      <c r="BL464" s="78"/>
      <c r="BM464" s="78"/>
    </row>
    <row r="465" spans="20:65" s="79" customFormat="1" x14ac:dyDescent="0.2"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  <c r="BJ465" s="78"/>
      <c r="BK465" s="78"/>
      <c r="BL465" s="78"/>
      <c r="BM465" s="78"/>
    </row>
    <row r="466" spans="20:65" s="79" customFormat="1" x14ac:dyDescent="0.2"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K466" s="78"/>
      <c r="BL466" s="78"/>
      <c r="BM466" s="78"/>
    </row>
    <row r="467" spans="20:65" s="79" customFormat="1" x14ac:dyDescent="0.2"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</row>
    <row r="468" spans="20:65" s="79" customFormat="1" x14ac:dyDescent="0.2"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K468" s="78"/>
      <c r="BL468" s="78"/>
      <c r="BM468" s="78"/>
    </row>
    <row r="469" spans="20:65" s="79" customFormat="1" x14ac:dyDescent="0.2"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  <c r="BJ469" s="78"/>
      <c r="BK469" s="78"/>
      <c r="BL469" s="78"/>
      <c r="BM469" s="78"/>
    </row>
    <row r="470" spans="20:65" s="79" customFormat="1" x14ac:dyDescent="0.2"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K470" s="78"/>
      <c r="BL470" s="78"/>
      <c r="BM470" s="78"/>
    </row>
    <row r="471" spans="20:65" s="79" customFormat="1" x14ac:dyDescent="0.2"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  <c r="BJ471" s="78"/>
      <c r="BK471" s="78"/>
      <c r="BL471" s="78"/>
      <c r="BM471" s="78"/>
    </row>
    <row r="472" spans="20:65" s="79" customFormat="1" x14ac:dyDescent="0.2"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K472" s="78"/>
      <c r="BL472" s="78"/>
      <c r="BM472" s="78"/>
    </row>
    <row r="473" spans="20:65" s="79" customFormat="1" x14ac:dyDescent="0.2"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  <c r="BJ473" s="78"/>
      <c r="BK473" s="78"/>
      <c r="BL473" s="78"/>
      <c r="BM473" s="78"/>
    </row>
    <row r="474" spans="20:65" s="79" customFormat="1" x14ac:dyDescent="0.2"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K474" s="78"/>
      <c r="BL474" s="78"/>
      <c r="BM474" s="78"/>
    </row>
    <row r="475" spans="20:65" s="79" customFormat="1" x14ac:dyDescent="0.2"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8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  <c r="BG475" s="78"/>
      <c r="BH475" s="78"/>
      <c r="BI475" s="78"/>
      <c r="BJ475" s="78"/>
      <c r="BK475" s="78"/>
      <c r="BL475" s="78"/>
      <c r="BM475" s="78"/>
    </row>
    <row r="476" spans="20:65" s="79" customFormat="1" x14ac:dyDescent="0.2"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  <c r="BJ476" s="78"/>
      <c r="BK476" s="78"/>
      <c r="BL476" s="78"/>
      <c r="BM476" s="78"/>
    </row>
    <row r="477" spans="20:65" s="79" customFormat="1" x14ac:dyDescent="0.2"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8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  <c r="BJ477" s="78"/>
      <c r="BK477" s="78"/>
      <c r="BL477" s="78"/>
      <c r="BM477" s="78"/>
    </row>
    <row r="478" spans="20:65" s="79" customFormat="1" x14ac:dyDescent="0.2"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K478" s="78"/>
      <c r="BL478" s="78"/>
      <c r="BM478" s="78"/>
    </row>
    <row r="479" spans="20:65" s="79" customFormat="1" x14ac:dyDescent="0.2"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8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K479" s="78"/>
      <c r="BL479" s="78"/>
      <c r="BM479" s="78"/>
    </row>
    <row r="480" spans="20:65" s="79" customFormat="1" x14ac:dyDescent="0.2"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K480" s="78"/>
      <c r="BL480" s="78"/>
      <c r="BM480" s="78"/>
    </row>
    <row r="481" spans="20:65" s="79" customFormat="1" x14ac:dyDescent="0.2"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K481" s="78"/>
      <c r="BL481" s="78"/>
      <c r="BM481" s="78"/>
    </row>
    <row r="482" spans="20:65" s="79" customFormat="1" x14ac:dyDescent="0.2"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K482" s="78"/>
      <c r="BL482" s="78"/>
      <c r="BM482" s="78"/>
    </row>
    <row r="483" spans="20:65" s="79" customFormat="1" x14ac:dyDescent="0.2"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8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  <c r="BL483" s="78"/>
      <c r="BM483" s="78"/>
    </row>
    <row r="484" spans="20:65" s="79" customFormat="1" x14ac:dyDescent="0.2"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78"/>
      <c r="BL484" s="78"/>
      <c r="BM484" s="78"/>
    </row>
    <row r="485" spans="20:65" s="79" customFormat="1" x14ac:dyDescent="0.2"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K485" s="78"/>
      <c r="BL485" s="78"/>
      <c r="BM485" s="78"/>
    </row>
    <row r="486" spans="20:65" s="79" customFormat="1" x14ac:dyDescent="0.2"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K486" s="78"/>
      <c r="BL486" s="78"/>
      <c r="BM486" s="78"/>
    </row>
    <row r="487" spans="20:65" s="79" customFormat="1" x14ac:dyDescent="0.2"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K487" s="78"/>
      <c r="BL487" s="78"/>
      <c r="BM487" s="78"/>
    </row>
    <row r="488" spans="20:65" s="79" customFormat="1" x14ac:dyDescent="0.2"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K488" s="78"/>
      <c r="BL488" s="78"/>
      <c r="BM488" s="78"/>
    </row>
    <row r="489" spans="20:65" s="79" customFormat="1" x14ac:dyDescent="0.2"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  <c r="BJ489" s="78"/>
      <c r="BK489" s="78"/>
      <c r="BL489" s="78"/>
      <c r="BM489" s="78"/>
    </row>
    <row r="490" spans="20:65" s="79" customFormat="1" x14ac:dyDescent="0.2"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K490" s="78"/>
      <c r="BL490" s="78"/>
      <c r="BM490" s="78"/>
    </row>
    <row r="491" spans="20:65" s="79" customFormat="1" x14ac:dyDescent="0.2"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K491" s="78"/>
      <c r="BL491" s="78"/>
      <c r="BM491" s="78"/>
    </row>
    <row r="492" spans="20:65" s="79" customFormat="1" x14ac:dyDescent="0.2"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</row>
    <row r="493" spans="20:65" s="79" customFormat="1" x14ac:dyDescent="0.2"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  <c r="BJ493" s="78"/>
      <c r="BK493" s="78"/>
      <c r="BL493" s="78"/>
      <c r="BM493" s="78"/>
    </row>
    <row r="494" spans="20:65" s="79" customFormat="1" x14ac:dyDescent="0.2"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K494" s="78"/>
      <c r="BL494" s="78"/>
      <c r="BM494" s="78"/>
    </row>
    <row r="495" spans="20:65" s="79" customFormat="1" x14ac:dyDescent="0.2"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K495" s="78"/>
      <c r="BL495" s="78"/>
      <c r="BM495" s="78"/>
    </row>
    <row r="496" spans="20:65" s="79" customFormat="1" x14ac:dyDescent="0.2"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</row>
    <row r="497" spans="20:65" s="79" customFormat="1" x14ac:dyDescent="0.2"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K497" s="78"/>
      <c r="BL497" s="78"/>
      <c r="BM497" s="78"/>
    </row>
    <row r="498" spans="20:65" s="79" customFormat="1" x14ac:dyDescent="0.2"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78"/>
    </row>
    <row r="499" spans="20:65" s="79" customFormat="1" x14ac:dyDescent="0.2"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K499" s="78"/>
      <c r="BL499" s="78"/>
      <c r="BM499" s="78"/>
    </row>
    <row r="500" spans="20:65" s="79" customFormat="1" x14ac:dyDescent="0.2"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</row>
    <row r="501" spans="20:65" s="79" customFormat="1" x14ac:dyDescent="0.2"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K501" s="78"/>
      <c r="BL501" s="78"/>
      <c r="BM501" s="78"/>
    </row>
    <row r="502" spans="20:65" s="79" customFormat="1" x14ac:dyDescent="0.2"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K502" s="78"/>
      <c r="BL502" s="78"/>
      <c r="BM502" s="78"/>
    </row>
    <row r="503" spans="20:65" s="79" customFormat="1" x14ac:dyDescent="0.2"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K503" s="78"/>
      <c r="BL503" s="78"/>
      <c r="BM503" s="78"/>
    </row>
    <row r="504" spans="20:65" s="79" customFormat="1" x14ac:dyDescent="0.2"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K504" s="78"/>
      <c r="BL504" s="78"/>
      <c r="BM504" s="78"/>
    </row>
    <row r="505" spans="20:65" s="79" customFormat="1" x14ac:dyDescent="0.2"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K505" s="78"/>
      <c r="BL505" s="78"/>
      <c r="BM505" s="78"/>
    </row>
    <row r="506" spans="20:65" s="79" customFormat="1" x14ac:dyDescent="0.2"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K506" s="78"/>
      <c r="BL506" s="78"/>
      <c r="BM506" s="78"/>
    </row>
    <row r="507" spans="20:65" s="79" customFormat="1" x14ac:dyDescent="0.2"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K507" s="78"/>
      <c r="BL507" s="78"/>
      <c r="BM507" s="78"/>
    </row>
    <row r="508" spans="20:65" s="79" customFormat="1" x14ac:dyDescent="0.2"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  <c r="BJ508" s="78"/>
      <c r="BK508" s="78"/>
      <c r="BL508" s="78"/>
      <c r="BM508" s="78"/>
    </row>
    <row r="509" spans="20:65" s="79" customFormat="1" x14ac:dyDescent="0.2"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8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  <c r="BG509" s="78"/>
      <c r="BH509" s="78"/>
      <c r="BI509" s="78"/>
      <c r="BJ509" s="78"/>
      <c r="BK509" s="78"/>
      <c r="BL509" s="78"/>
      <c r="BM509" s="78"/>
    </row>
    <row r="510" spans="20:65" s="79" customFormat="1" x14ac:dyDescent="0.2"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  <c r="BJ510" s="78"/>
      <c r="BK510" s="78"/>
      <c r="BL510" s="78"/>
      <c r="BM510" s="78"/>
    </row>
    <row r="511" spans="20:65" s="79" customFormat="1" x14ac:dyDescent="0.2"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K511" s="78"/>
      <c r="BL511" s="78"/>
      <c r="BM511" s="78"/>
    </row>
    <row r="512" spans="20:65" s="79" customFormat="1" x14ac:dyDescent="0.2"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</row>
    <row r="513" spans="20:65" s="79" customFormat="1" x14ac:dyDescent="0.2"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K513" s="78"/>
      <c r="BL513" s="78"/>
      <c r="BM513" s="78"/>
    </row>
    <row r="514" spans="20:65" s="79" customFormat="1" x14ac:dyDescent="0.2"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</row>
    <row r="515" spans="20:65" s="79" customFormat="1" x14ac:dyDescent="0.2"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K515" s="78"/>
      <c r="BL515" s="78"/>
      <c r="BM515" s="78"/>
    </row>
    <row r="516" spans="20:65" s="79" customFormat="1" x14ac:dyDescent="0.2"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</row>
    <row r="517" spans="20:65" s="79" customFormat="1" x14ac:dyDescent="0.2"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K517" s="78"/>
      <c r="BL517" s="78"/>
      <c r="BM517" s="78"/>
    </row>
    <row r="518" spans="20:65" s="79" customFormat="1" x14ac:dyDescent="0.2"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</row>
    <row r="519" spans="20:65" s="79" customFormat="1" x14ac:dyDescent="0.2"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K519" s="78"/>
      <c r="BL519" s="78"/>
      <c r="BM519" s="78"/>
    </row>
    <row r="520" spans="20:65" s="79" customFormat="1" x14ac:dyDescent="0.2"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K520" s="78"/>
      <c r="BL520" s="78"/>
      <c r="BM520" s="78"/>
    </row>
    <row r="521" spans="20:65" s="79" customFormat="1" x14ac:dyDescent="0.2"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  <c r="BJ521" s="78"/>
      <c r="BK521" s="78"/>
      <c r="BL521" s="78"/>
      <c r="BM521" s="78"/>
    </row>
    <row r="522" spans="20:65" s="79" customFormat="1" x14ac:dyDescent="0.2"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  <c r="BJ522" s="78"/>
      <c r="BK522" s="78"/>
      <c r="BL522" s="78"/>
      <c r="BM522" s="78"/>
    </row>
    <row r="523" spans="20:65" s="79" customFormat="1" x14ac:dyDescent="0.2"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</row>
    <row r="524" spans="20:65" s="79" customFormat="1" x14ac:dyDescent="0.2"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</row>
    <row r="525" spans="20:65" s="79" customFormat="1" x14ac:dyDescent="0.2"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78"/>
    </row>
    <row r="526" spans="20:65" s="79" customFormat="1" x14ac:dyDescent="0.2"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  <c r="BJ526" s="78"/>
      <c r="BK526" s="78"/>
      <c r="BL526" s="78"/>
      <c r="BM526" s="78"/>
    </row>
    <row r="527" spans="20:65" s="79" customFormat="1" x14ac:dyDescent="0.2"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K527" s="78"/>
      <c r="BL527" s="78"/>
      <c r="BM527" s="78"/>
    </row>
    <row r="528" spans="20:65" s="79" customFormat="1" x14ac:dyDescent="0.2"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</row>
    <row r="529" spans="20:65" s="79" customFormat="1" x14ac:dyDescent="0.2"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</row>
    <row r="530" spans="20:65" s="79" customFormat="1" x14ac:dyDescent="0.2"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  <c r="BJ530" s="78"/>
      <c r="BK530" s="78"/>
      <c r="BL530" s="78"/>
      <c r="BM530" s="78"/>
    </row>
    <row r="531" spans="20:65" s="79" customFormat="1" x14ac:dyDescent="0.2"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K531" s="78"/>
      <c r="BL531" s="78"/>
      <c r="BM531" s="78"/>
    </row>
    <row r="532" spans="20:65" s="79" customFormat="1" x14ac:dyDescent="0.2"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K532" s="78"/>
      <c r="BL532" s="78"/>
      <c r="BM532" s="78"/>
    </row>
    <row r="533" spans="20:65" s="79" customFormat="1" x14ac:dyDescent="0.2"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K533" s="78"/>
      <c r="BL533" s="78"/>
      <c r="BM533" s="78"/>
    </row>
    <row r="534" spans="20:65" s="79" customFormat="1" x14ac:dyDescent="0.2"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  <c r="BJ534" s="78"/>
      <c r="BK534" s="78"/>
      <c r="BL534" s="78"/>
      <c r="BM534" s="78"/>
    </row>
    <row r="535" spans="20:65" s="79" customFormat="1" x14ac:dyDescent="0.2"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  <c r="BJ535" s="78"/>
      <c r="BK535" s="78"/>
      <c r="BL535" s="78"/>
      <c r="BM535" s="78"/>
    </row>
    <row r="536" spans="20:65" s="79" customFormat="1" x14ac:dyDescent="0.2"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  <c r="BJ536" s="78"/>
      <c r="BK536" s="78"/>
      <c r="BL536" s="78"/>
      <c r="BM536" s="78"/>
    </row>
    <row r="537" spans="20:65" s="79" customFormat="1" x14ac:dyDescent="0.2"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  <c r="BJ537" s="78"/>
      <c r="BK537" s="78"/>
      <c r="BL537" s="78"/>
      <c r="BM537" s="78"/>
    </row>
    <row r="538" spans="20:65" s="79" customFormat="1" x14ac:dyDescent="0.2"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  <c r="BJ538" s="78"/>
      <c r="BK538" s="78"/>
      <c r="BL538" s="78"/>
      <c r="BM538" s="78"/>
    </row>
    <row r="539" spans="20:65" s="79" customFormat="1" x14ac:dyDescent="0.2"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  <c r="BJ539" s="78"/>
      <c r="BK539" s="78"/>
      <c r="BL539" s="78"/>
      <c r="BM539" s="78"/>
    </row>
    <row r="540" spans="20:65" s="79" customFormat="1" x14ac:dyDescent="0.2"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  <c r="BJ540" s="78"/>
      <c r="BK540" s="78"/>
      <c r="BL540" s="78"/>
      <c r="BM540" s="78"/>
    </row>
    <row r="541" spans="20:65" s="79" customFormat="1" x14ac:dyDescent="0.2"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  <c r="BJ541" s="78"/>
      <c r="BK541" s="78"/>
      <c r="BL541" s="78"/>
      <c r="BM541" s="78"/>
    </row>
    <row r="542" spans="20:65" s="79" customFormat="1" x14ac:dyDescent="0.2"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  <c r="BJ542" s="78"/>
      <c r="BK542" s="78"/>
      <c r="BL542" s="78"/>
      <c r="BM542" s="78"/>
    </row>
    <row r="543" spans="20:65" s="79" customFormat="1" x14ac:dyDescent="0.2"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K543" s="78"/>
      <c r="BL543" s="78"/>
      <c r="BM543" s="78"/>
    </row>
    <row r="544" spans="20:65" s="79" customFormat="1" x14ac:dyDescent="0.2"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K544" s="78"/>
      <c r="BL544" s="78"/>
      <c r="BM544" s="78"/>
    </row>
    <row r="545" spans="1:65" s="79" customFormat="1" x14ac:dyDescent="0.2"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K545" s="78"/>
      <c r="BL545" s="78"/>
      <c r="BM545" s="78"/>
    </row>
    <row r="546" spans="1:65" s="79" customFormat="1" x14ac:dyDescent="0.2"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  <c r="BJ546" s="78"/>
      <c r="BK546" s="78"/>
      <c r="BL546" s="78"/>
      <c r="BM546" s="78"/>
    </row>
    <row r="547" spans="1:65" s="79" customFormat="1" x14ac:dyDescent="0.2"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K547" s="78"/>
      <c r="BL547" s="78"/>
      <c r="BM547" s="78"/>
    </row>
    <row r="548" spans="1:65" s="79" customFormat="1" x14ac:dyDescent="0.2"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K548" s="78"/>
      <c r="BL548" s="78"/>
      <c r="BM548" s="78"/>
    </row>
    <row r="549" spans="1:65" s="79" customFormat="1" x14ac:dyDescent="0.2"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K549" s="78"/>
      <c r="BL549" s="78"/>
      <c r="BM549" s="78"/>
    </row>
    <row r="550" spans="1:65" x14ac:dyDescent="0.2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  <c r="BJ550" s="78"/>
      <c r="BK550" s="78"/>
      <c r="BL550" s="78"/>
      <c r="BM550" s="78"/>
    </row>
    <row r="551" spans="1:65" x14ac:dyDescent="0.2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K551" s="78"/>
      <c r="BL551" s="78"/>
      <c r="BM551" s="78"/>
    </row>
    <row r="552" spans="1:65" x14ac:dyDescent="0.2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  <c r="BJ552" s="78"/>
      <c r="BK552" s="78"/>
      <c r="BL552" s="78"/>
      <c r="BM552" s="78"/>
    </row>
    <row r="553" spans="1:65" x14ac:dyDescent="0.2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K553" s="78"/>
      <c r="BL553" s="78"/>
      <c r="BM553" s="78"/>
    </row>
    <row r="554" spans="1:65" x14ac:dyDescent="0.2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</row>
    <row r="555" spans="1:65" x14ac:dyDescent="0.2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  <c r="BJ555" s="78"/>
      <c r="BK555" s="78"/>
      <c r="BL555" s="78"/>
      <c r="BM555" s="78"/>
    </row>
    <row r="556" spans="1:65" x14ac:dyDescent="0.2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K556" s="78"/>
      <c r="BL556" s="78"/>
      <c r="BM556" s="78"/>
    </row>
    <row r="557" spans="1:65" x14ac:dyDescent="0.2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  <c r="BJ557" s="78"/>
      <c r="BK557" s="78"/>
      <c r="BL557" s="78"/>
      <c r="BM557" s="78"/>
    </row>
    <row r="558" spans="1:65" x14ac:dyDescent="0.2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K558" s="78"/>
      <c r="BL558" s="78"/>
      <c r="BM558" s="78"/>
    </row>
    <row r="559" spans="1:65" x14ac:dyDescent="0.2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  <c r="BG559" s="78"/>
      <c r="BH559" s="78"/>
      <c r="BI559" s="78"/>
      <c r="BJ559" s="78"/>
      <c r="BK559" s="78"/>
      <c r="BL559" s="78"/>
      <c r="BM559" s="78"/>
    </row>
    <row r="560" spans="1:65" x14ac:dyDescent="0.2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8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K560" s="78"/>
      <c r="BL560" s="78"/>
      <c r="BM560" s="78"/>
    </row>
    <row r="561" spans="1:65" x14ac:dyDescent="0.2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  <c r="BJ561" s="78"/>
      <c r="BK561" s="78"/>
      <c r="BL561" s="78"/>
      <c r="BM561" s="78"/>
    </row>
    <row r="562" spans="1:65" x14ac:dyDescent="0.2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  <c r="BJ562" s="78"/>
      <c r="BK562" s="78"/>
      <c r="BL562" s="78"/>
      <c r="BM562" s="78"/>
    </row>
    <row r="563" spans="1:65" x14ac:dyDescent="0.2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K563" s="78"/>
      <c r="BL563" s="78"/>
      <c r="BM563" s="78"/>
    </row>
    <row r="564" spans="1:65" x14ac:dyDescent="0.2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  <c r="BJ564" s="78"/>
      <c r="BK564" s="78"/>
      <c r="BL564" s="78"/>
      <c r="BM564" s="78"/>
    </row>
    <row r="565" spans="1:65" x14ac:dyDescent="0.2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K565" s="78"/>
      <c r="BL565" s="78"/>
      <c r="BM565" s="78"/>
    </row>
    <row r="566" spans="1:65" x14ac:dyDescent="0.2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78"/>
    </row>
    <row r="567" spans="1:65" x14ac:dyDescent="0.2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K567" s="78"/>
      <c r="BL567" s="78"/>
      <c r="BM567" s="78"/>
    </row>
    <row r="568" spans="1:65" x14ac:dyDescent="0.2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78"/>
    </row>
    <row r="569" spans="1:65" x14ac:dyDescent="0.2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78"/>
    </row>
    <row r="570" spans="1:65" x14ac:dyDescent="0.2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78"/>
    </row>
    <row r="571" spans="1:65" x14ac:dyDescent="0.2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78"/>
    </row>
    <row r="572" spans="1:65" x14ac:dyDescent="0.2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78"/>
    </row>
    <row r="573" spans="1:65" x14ac:dyDescent="0.2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78"/>
    </row>
    <row r="574" spans="1:65" x14ac:dyDescent="0.2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78"/>
    </row>
    <row r="575" spans="1:65" x14ac:dyDescent="0.2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78"/>
    </row>
    <row r="576" spans="1:65" x14ac:dyDescent="0.2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78"/>
    </row>
    <row r="577" spans="1:65" x14ac:dyDescent="0.2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78"/>
    </row>
    <row r="578" spans="1:65" x14ac:dyDescent="0.2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78"/>
    </row>
    <row r="579" spans="1:65" x14ac:dyDescent="0.2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78"/>
    </row>
    <row r="580" spans="1:65" x14ac:dyDescent="0.2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78"/>
    </row>
    <row r="581" spans="1:65" x14ac:dyDescent="0.2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78"/>
    </row>
    <row r="582" spans="1:65" x14ac:dyDescent="0.2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78"/>
    </row>
    <row r="583" spans="1:65" x14ac:dyDescent="0.2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78"/>
    </row>
    <row r="584" spans="1:65" x14ac:dyDescent="0.2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78"/>
    </row>
    <row r="585" spans="1:65" x14ac:dyDescent="0.2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78"/>
    </row>
    <row r="586" spans="1:65" x14ac:dyDescent="0.2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78"/>
    </row>
    <row r="587" spans="1:65" x14ac:dyDescent="0.2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78"/>
    </row>
    <row r="588" spans="1:65" x14ac:dyDescent="0.2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78"/>
    </row>
    <row r="589" spans="1:65" x14ac:dyDescent="0.2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78"/>
    </row>
    <row r="590" spans="1:65" x14ac:dyDescent="0.2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78"/>
    </row>
    <row r="591" spans="1:65" x14ac:dyDescent="0.2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78"/>
    </row>
    <row r="592" spans="1:65" x14ac:dyDescent="0.2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78"/>
    </row>
    <row r="593" spans="1:65" x14ac:dyDescent="0.2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  <c r="BJ593" s="78"/>
      <c r="BK593" s="78"/>
      <c r="BL593" s="78"/>
      <c r="BM593" s="78"/>
    </row>
    <row r="594" spans="1:65" x14ac:dyDescent="0.2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  <c r="BJ594" s="78"/>
      <c r="BK594" s="78"/>
      <c r="BL594" s="78"/>
      <c r="BM594" s="78"/>
    </row>
    <row r="595" spans="1:65" x14ac:dyDescent="0.2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K595" s="78"/>
      <c r="BL595" s="78"/>
      <c r="BM595" s="78"/>
    </row>
    <row r="596" spans="1:65" x14ac:dyDescent="0.2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K596" s="78"/>
      <c r="BL596" s="78"/>
      <c r="BM596" s="78"/>
    </row>
    <row r="597" spans="1:65" x14ac:dyDescent="0.2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  <c r="BJ597" s="78"/>
      <c r="BK597" s="78"/>
      <c r="BL597" s="78"/>
      <c r="BM597" s="78"/>
    </row>
    <row r="598" spans="1:65" x14ac:dyDescent="0.2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K598" s="78"/>
      <c r="BL598" s="78"/>
      <c r="BM598" s="78"/>
    </row>
    <row r="599" spans="1:65" x14ac:dyDescent="0.2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K599" s="78"/>
      <c r="BL599" s="78"/>
      <c r="BM599" s="78"/>
    </row>
    <row r="600" spans="1:65" x14ac:dyDescent="0.2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  <c r="BJ600" s="78"/>
      <c r="BK600" s="78"/>
      <c r="BL600" s="78"/>
      <c r="BM600" s="78"/>
    </row>
    <row r="601" spans="1:65" x14ac:dyDescent="0.2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  <c r="BJ601" s="78"/>
      <c r="BK601" s="78"/>
      <c r="BL601" s="78"/>
      <c r="BM601" s="78"/>
    </row>
    <row r="602" spans="1:65" x14ac:dyDescent="0.2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  <c r="BJ602" s="78"/>
      <c r="BK602" s="78"/>
      <c r="BL602" s="78"/>
      <c r="BM602" s="78"/>
    </row>
    <row r="603" spans="1:65" x14ac:dyDescent="0.2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  <c r="BJ603" s="78"/>
      <c r="BK603" s="78"/>
      <c r="BL603" s="78"/>
      <c r="BM603" s="78"/>
    </row>
    <row r="604" spans="1:65" x14ac:dyDescent="0.2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  <c r="BJ604" s="78"/>
      <c r="BK604" s="78"/>
      <c r="BL604" s="78"/>
      <c r="BM604" s="78"/>
    </row>
    <row r="605" spans="1:65" x14ac:dyDescent="0.2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  <c r="BJ605" s="78"/>
      <c r="BK605" s="78"/>
      <c r="BL605" s="78"/>
      <c r="BM605" s="78"/>
    </row>
    <row r="606" spans="1:65" x14ac:dyDescent="0.2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  <c r="BJ606" s="78"/>
      <c r="BK606" s="78"/>
      <c r="BL606" s="78"/>
      <c r="BM606" s="78"/>
    </row>
    <row r="607" spans="1:65" x14ac:dyDescent="0.2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  <c r="BJ607" s="78"/>
      <c r="BK607" s="78"/>
      <c r="BL607" s="78"/>
      <c r="BM607" s="78"/>
    </row>
    <row r="608" spans="1:65" x14ac:dyDescent="0.2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  <c r="BJ608" s="78"/>
      <c r="BK608" s="78"/>
      <c r="BL608" s="78"/>
      <c r="BM608" s="78"/>
    </row>
    <row r="609" spans="1:65" x14ac:dyDescent="0.2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  <c r="BJ609" s="78"/>
      <c r="BK609" s="78"/>
      <c r="BL609" s="78"/>
      <c r="BM609" s="78"/>
    </row>
    <row r="610" spans="1:65" x14ac:dyDescent="0.2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  <c r="BJ610" s="78"/>
      <c r="BK610" s="78"/>
      <c r="BL610" s="78"/>
      <c r="BM610" s="78"/>
    </row>
    <row r="611" spans="1:65" x14ac:dyDescent="0.2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  <c r="BJ611" s="78"/>
      <c r="BK611" s="78"/>
      <c r="BL611" s="78"/>
      <c r="BM611" s="78"/>
    </row>
    <row r="612" spans="1:65" x14ac:dyDescent="0.2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  <c r="BJ612" s="78"/>
      <c r="BK612" s="78"/>
      <c r="BL612" s="78"/>
      <c r="BM612" s="78"/>
    </row>
    <row r="613" spans="1:65" x14ac:dyDescent="0.2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  <c r="BJ613" s="78"/>
      <c r="BK613" s="78"/>
      <c r="BL613" s="78"/>
      <c r="BM613" s="78"/>
    </row>
    <row r="614" spans="1:65" x14ac:dyDescent="0.2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  <c r="BJ614" s="78"/>
      <c r="BK614" s="78"/>
      <c r="BL614" s="78"/>
      <c r="BM614" s="78"/>
    </row>
    <row r="615" spans="1:65" x14ac:dyDescent="0.2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  <c r="BJ615" s="78"/>
      <c r="BK615" s="78"/>
      <c r="BL615" s="78"/>
      <c r="BM615" s="78"/>
    </row>
    <row r="616" spans="1:65" x14ac:dyDescent="0.2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  <c r="BJ616" s="78"/>
      <c r="BK616" s="78"/>
      <c r="BL616" s="78"/>
      <c r="BM616" s="78"/>
    </row>
    <row r="617" spans="1:65" x14ac:dyDescent="0.2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  <c r="BJ617" s="78"/>
      <c r="BK617" s="78"/>
      <c r="BL617" s="78"/>
      <c r="BM617" s="78"/>
    </row>
    <row r="618" spans="1:65" x14ac:dyDescent="0.2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  <c r="BJ618" s="78"/>
      <c r="BK618" s="78"/>
      <c r="BL618" s="78"/>
      <c r="BM618" s="78"/>
    </row>
    <row r="619" spans="1:65" x14ac:dyDescent="0.2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  <c r="BJ619" s="78"/>
      <c r="BK619" s="78"/>
      <c r="BL619" s="78"/>
      <c r="BM619" s="78"/>
    </row>
    <row r="620" spans="1:65" x14ac:dyDescent="0.2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  <c r="BJ620" s="78"/>
      <c r="BK620" s="78"/>
      <c r="BL620" s="78"/>
      <c r="BM620" s="78"/>
    </row>
  </sheetData>
  <sheetProtection algorithmName="SHA-512" hashValue="vEA4tZiaBXDSa2xSSA9JOyuLiW6RMCYkEDe1payUXNa0c5KWST4SK66HitRdGyfTgHtRYQCTEms/QgEaplP9PQ==" saltValue="Z/Cm2inLZxhcbSS/BMuMVg==" spinCount="100000" sheet="1" objects="1" scenarios="1"/>
  <phoneticPr fontId="4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M620"/>
  <sheetViews>
    <sheetView workbookViewId="0">
      <selection activeCell="C5" sqref="C5"/>
    </sheetView>
  </sheetViews>
  <sheetFormatPr baseColWidth="10" defaultRowHeight="15" x14ac:dyDescent="0.2"/>
  <cols>
    <col min="1" max="1" width="14.83203125" style="65" customWidth="1"/>
    <col min="2" max="2" width="20.1640625" style="65" customWidth="1"/>
    <col min="3" max="3" width="13.6640625" style="65" customWidth="1"/>
    <col min="4" max="13" width="14.1640625" style="65" customWidth="1"/>
    <col min="14" max="15" width="14.1640625" style="65" hidden="1" customWidth="1"/>
    <col min="16" max="29" width="14.1640625" style="65" customWidth="1"/>
    <col min="30" max="65" width="12.5" style="65" customWidth="1"/>
    <col min="66" max="16384" width="10.83203125" style="65"/>
  </cols>
  <sheetData>
    <row r="1" spans="1:65" x14ac:dyDescent="0.2">
      <c r="A1" s="64" t="s">
        <v>21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</row>
    <row r="2" spans="1:65" x14ac:dyDescent="0.2">
      <c r="A2" s="66" t="s">
        <v>81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</row>
    <row r="3" spans="1:65" ht="16" thickBot="1" x14ac:dyDescent="0.25">
      <c r="A3" s="64"/>
      <c r="B3" s="67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</row>
    <row r="4" spans="1:65" x14ac:dyDescent="0.2">
      <c r="A4" s="68" t="s">
        <v>85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70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</row>
    <row r="5" spans="1:65" x14ac:dyDescent="0.2">
      <c r="A5" s="71" t="s">
        <v>157</v>
      </c>
      <c r="B5" s="72"/>
      <c r="C5" s="77">
        <v>100000</v>
      </c>
      <c r="D5" s="73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</row>
    <row r="6" spans="1:65" x14ac:dyDescent="0.2">
      <c r="A6" s="34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</row>
    <row r="7" spans="1:65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98" t="s">
        <v>82</v>
      </c>
      <c r="F7" s="98" t="s">
        <v>83</v>
      </c>
      <c r="G7" s="98" t="s">
        <v>4</v>
      </c>
      <c r="H7" s="98" t="s">
        <v>84</v>
      </c>
      <c r="I7" s="99" t="s">
        <v>5</v>
      </c>
      <c r="J7" s="100" t="s">
        <v>6</v>
      </c>
      <c r="K7" s="100" t="s">
        <v>7</v>
      </c>
      <c r="L7" s="100" t="s">
        <v>8</v>
      </c>
      <c r="M7" s="100" t="s">
        <v>76</v>
      </c>
      <c r="N7" s="101" t="s">
        <v>77</v>
      </c>
      <c r="O7" s="101" t="s">
        <v>78</v>
      </c>
      <c r="P7" s="101" t="s">
        <v>19</v>
      </c>
      <c r="Q7" s="101" t="s">
        <v>20</v>
      </c>
      <c r="R7" s="102" t="s">
        <v>79</v>
      </c>
      <c r="S7" s="103" t="s">
        <v>80</v>
      </c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</row>
    <row r="8" spans="1:65" ht="20" customHeight="1" thickBot="1" x14ac:dyDescent="0.25">
      <c r="A8" s="104" t="str">
        <f>'WA Apr 2016'!D2</f>
        <v>South West</v>
      </c>
      <c r="B8" s="75" t="str">
        <f>'WA Apr 2016'!F2</f>
        <v>Alinta Energy</v>
      </c>
      <c r="C8" s="75" t="str">
        <f>'WA Apr 2016'!G2</f>
        <v>Business</v>
      </c>
      <c r="D8" s="105">
        <f>365*'WA Apr 2016'!H2/100</f>
        <v>126.02428</v>
      </c>
      <c r="E8" s="106">
        <f>IF($C$5*'WA Apr 2016'!AK2/'WA Apr 2016'!AI2&gt;='WA Apr 2016'!J2,('WA Apr 2016'!J2*'WA Apr 2016'!O2/100)*'WA Apr 2016'!AI2,($C$5*'WA Apr 2016'!AK2/'WA Apr 2016'!AI2*'WA Apr 2016'!O2/100)*'WA Apr 2016'!AI2)</f>
        <v>1633.5</v>
      </c>
      <c r="F8" s="105">
        <f>IF(($C$5*'WA Apr 2016'!AK2/'WA Apr 2016'!AI2&gt;'WA Apr 2016'!N2),($C$5*'WA Apr 2016'!AK2/'WA Apr 2016'!AI2-'WA Apr 2016'!N2)*'WA Apr 2016'!T2/100*'WA Apr 2016'!AI2,0)</f>
        <v>0</v>
      </c>
      <c r="G8" s="105">
        <f>IF($C$5*'WA Apr 2016'!AL2/'WA Apr 2016'!AJ2&gt;='WA Apr 2016'!J2,('WA Apr 2016'!J2*'WA Apr 2016'!U2/100)*'WA Apr 2016'!AJ2,($C$5*'WA Apr 2016'!AL2/'WA Apr 2016'!AJ2*'WA Apr 2016'!U2/100)*'WA Apr 2016'!AJ2)</f>
        <v>1633.5</v>
      </c>
      <c r="H8" s="105">
        <f>IF(($C$5*'WA Apr 2016'!AL2/'WA Apr 2016'!AJ2&gt;'WA Apr 2016'!N2),($C$5*'WA Apr 2016'!AL2/'WA Apr 2016'!AJ2-'WA Apr 2016'!N2)*'WA Apr 2016'!Z2/100*'WA Apr 2016'!AJ2,0)</f>
        <v>0</v>
      </c>
      <c r="I8" s="107">
        <f>SUM(D8:H8)</f>
        <v>3393.0242800000001</v>
      </c>
      <c r="J8" s="108">
        <f>'WA Apr 2016'!AM2</f>
        <v>0</v>
      </c>
      <c r="K8" s="108">
        <f>'WA Apr 2016'!AN2</f>
        <v>0</v>
      </c>
      <c r="L8" s="108">
        <f>'WA Apr 2016'!AO2</f>
        <v>0</v>
      </c>
      <c r="M8" s="108">
        <f>'WA Apr 2016'!AP2</f>
        <v>0</v>
      </c>
      <c r="N8" s="107">
        <f>I8</f>
        <v>3393.0242800000001</v>
      </c>
      <c r="O8" s="107">
        <f>N8</f>
        <v>3393.0242800000001</v>
      </c>
      <c r="P8" s="107">
        <f>N8*1.1</f>
        <v>3732.3267080000005</v>
      </c>
      <c r="Q8" s="107">
        <f>O8*1.1</f>
        <v>3732.3267080000005</v>
      </c>
      <c r="R8" s="109">
        <f>'WA Apr 2016'!AW2</f>
        <v>0</v>
      </c>
      <c r="S8" s="110" t="str">
        <f>'WA Apr 2016'!AX2</f>
        <v>n</v>
      </c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</row>
    <row r="9" spans="1:65" ht="20" customHeight="1" thickTop="1" thickBot="1" x14ac:dyDescent="0.25">
      <c r="A9" s="104" t="str">
        <f>'WA Apr 2016'!D3</f>
        <v>Albany</v>
      </c>
      <c r="B9" s="75" t="str">
        <f>'WA Apr 2016'!F3</f>
        <v>Alinta Energy</v>
      </c>
      <c r="C9" s="75" t="str">
        <f>'WA Apr 2016'!G3</f>
        <v>Business</v>
      </c>
      <c r="D9" s="105">
        <f>365*'WA Apr 2016'!H3/100</f>
        <v>95.885499999999993</v>
      </c>
      <c r="E9" s="111">
        <f>($C$5*'WA Apr 2016'!O3/100)/2</f>
        <v>2039.0000000000002</v>
      </c>
      <c r="F9" s="106">
        <v>0</v>
      </c>
      <c r="G9" s="111">
        <f>($C$5*'WA Apr 2016'!U3/100)/2</f>
        <v>2039.0000000000002</v>
      </c>
      <c r="H9" s="105">
        <v>0</v>
      </c>
      <c r="I9" s="107">
        <f t="shared" ref="I9:I10" si="0">SUM(D9:H9)</f>
        <v>4173.8855000000003</v>
      </c>
      <c r="J9" s="108">
        <f>'WA Apr 2016'!AM3</f>
        <v>0</v>
      </c>
      <c r="K9" s="108">
        <f>'WA Apr 2016'!AN3</f>
        <v>0</v>
      </c>
      <c r="L9" s="108">
        <f>'WA Apr 2016'!AO3</f>
        <v>0</v>
      </c>
      <c r="M9" s="108">
        <f>'WA Apr 2016'!AP3</f>
        <v>0</v>
      </c>
      <c r="N9" s="107">
        <f t="shared" ref="N9:N10" si="1">I9</f>
        <v>4173.8855000000003</v>
      </c>
      <c r="O9" s="107">
        <f t="shared" ref="O9:O10" si="2">N9</f>
        <v>4173.8855000000003</v>
      </c>
      <c r="P9" s="107">
        <f t="shared" ref="P9:P10" si="3">N9*1.1</f>
        <v>4591.2740500000009</v>
      </c>
      <c r="Q9" s="107">
        <f t="shared" ref="Q9:Q10" si="4">O9*1.1</f>
        <v>4591.2740500000009</v>
      </c>
      <c r="R9" s="109">
        <f>'WA Apr 2016'!AW3</f>
        <v>0</v>
      </c>
      <c r="S9" s="110" t="str">
        <f>'WA Apr 2016'!AX3</f>
        <v>n</v>
      </c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</row>
    <row r="10" spans="1:65" ht="20" customHeight="1" thickTop="1" thickBot="1" x14ac:dyDescent="0.25">
      <c r="A10" s="112" t="str">
        <f>'WA Apr 2016'!D4</f>
        <v>Kalgoorlie</v>
      </c>
      <c r="B10" s="113" t="str">
        <f>'WA Apr 2016'!F4</f>
        <v>Alinta Energy</v>
      </c>
      <c r="C10" s="113" t="str">
        <f>'WA Apr 2016'!G4</f>
        <v>Business</v>
      </c>
      <c r="D10" s="114">
        <f>365*'WA Apr 2016'!H4/100</f>
        <v>219.4307</v>
      </c>
      <c r="E10" s="115">
        <f>($C$5*'WA Apr 2016'!O4/100)/2</f>
        <v>1483.5</v>
      </c>
      <c r="F10" s="116">
        <v>0</v>
      </c>
      <c r="G10" s="115">
        <f>($C$5*'WA Apr 2016'!U4/100)/2</f>
        <v>1483.5</v>
      </c>
      <c r="H10" s="114">
        <v>0</v>
      </c>
      <c r="I10" s="117">
        <f t="shared" si="0"/>
        <v>3186.4306999999999</v>
      </c>
      <c r="J10" s="118">
        <f>'WA Apr 2016'!AM4</f>
        <v>0</v>
      </c>
      <c r="K10" s="118">
        <f>'WA Apr 2016'!AN4</f>
        <v>0</v>
      </c>
      <c r="L10" s="118">
        <f>'WA Apr 2016'!AO4</f>
        <v>0</v>
      </c>
      <c r="M10" s="118">
        <f>'WA Apr 2016'!AP4</f>
        <v>0</v>
      </c>
      <c r="N10" s="117">
        <f t="shared" si="1"/>
        <v>3186.4306999999999</v>
      </c>
      <c r="O10" s="117">
        <f t="shared" si="2"/>
        <v>3186.4306999999999</v>
      </c>
      <c r="P10" s="117">
        <f t="shared" si="3"/>
        <v>3505.07377</v>
      </c>
      <c r="Q10" s="117">
        <f t="shared" si="4"/>
        <v>3505.07377</v>
      </c>
      <c r="R10" s="119">
        <f>'WA Apr 2016'!AW4</f>
        <v>0</v>
      </c>
      <c r="S10" s="120" t="str">
        <f>'WA Apr 2016'!AX4</f>
        <v>n</v>
      </c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</row>
    <row r="11" spans="1:65" x14ac:dyDescent="0.2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</row>
    <row r="12" spans="1:65" x14ac:dyDescent="0.2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</row>
    <row r="13" spans="1:65" x14ac:dyDescent="0.2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</row>
    <row r="14" spans="1:65" x14ac:dyDescent="0.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</row>
    <row r="15" spans="1:65" x14ac:dyDescent="0.2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</row>
    <row r="16" spans="1:65" x14ac:dyDescent="0.2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</row>
    <row r="17" spans="1:65" x14ac:dyDescent="0.2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</row>
    <row r="18" spans="1:65" x14ac:dyDescent="0.2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</row>
    <row r="19" spans="1:65" x14ac:dyDescent="0.2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</row>
    <row r="20" spans="1:65" x14ac:dyDescent="0.2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</row>
    <row r="21" spans="1:65" x14ac:dyDescent="0.2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</row>
    <row r="22" spans="1:65" x14ac:dyDescent="0.2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</row>
    <row r="23" spans="1:65" x14ac:dyDescent="0.2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</row>
    <row r="24" spans="1:65" x14ac:dyDescent="0.2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</row>
    <row r="25" spans="1:65" x14ac:dyDescent="0.2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</row>
    <row r="26" spans="1:65" x14ac:dyDescent="0.2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</row>
    <row r="27" spans="1:65" x14ac:dyDescent="0.2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</row>
    <row r="28" spans="1:65" x14ac:dyDescent="0.2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</row>
    <row r="29" spans="1:65" x14ac:dyDescent="0.2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</row>
    <row r="30" spans="1:65" x14ac:dyDescent="0.2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</row>
    <row r="31" spans="1:65" x14ac:dyDescent="0.2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</row>
    <row r="32" spans="1:65" x14ac:dyDescent="0.2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</row>
    <row r="33" spans="1:65" x14ac:dyDescent="0.2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</row>
    <row r="34" spans="1:65" x14ac:dyDescent="0.2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</row>
    <row r="35" spans="1:65" x14ac:dyDescent="0.2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</row>
    <row r="36" spans="1:65" x14ac:dyDescent="0.2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</row>
    <row r="37" spans="1:65" x14ac:dyDescent="0.2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</row>
    <row r="38" spans="1:65" x14ac:dyDescent="0.2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</row>
    <row r="39" spans="1:65" x14ac:dyDescent="0.2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</row>
    <row r="40" spans="1:65" x14ac:dyDescent="0.2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</row>
    <row r="41" spans="1:65" x14ac:dyDescent="0.2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</row>
    <row r="42" spans="1:65" x14ac:dyDescent="0.2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</row>
    <row r="43" spans="1:65" x14ac:dyDescent="0.2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</row>
    <row r="44" spans="1:65" x14ac:dyDescent="0.2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</row>
    <row r="45" spans="1:65" x14ac:dyDescent="0.2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</row>
    <row r="46" spans="1:65" x14ac:dyDescent="0.2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</row>
    <row r="47" spans="1:65" x14ac:dyDescent="0.2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</row>
    <row r="48" spans="1:65" x14ac:dyDescent="0.2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</row>
    <row r="49" spans="1:65" x14ac:dyDescent="0.2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</row>
    <row r="50" spans="1:65" x14ac:dyDescent="0.2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</row>
    <row r="51" spans="1:65" x14ac:dyDescent="0.2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</row>
    <row r="52" spans="1:65" x14ac:dyDescent="0.2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</row>
    <row r="53" spans="1:65" x14ac:dyDescent="0.2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</row>
    <row r="54" spans="1:65" x14ac:dyDescent="0.2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</row>
    <row r="55" spans="1:65" x14ac:dyDescent="0.2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</row>
    <row r="56" spans="1:65" x14ac:dyDescent="0.2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</row>
    <row r="57" spans="1:65" x14ac:dyDescent="0.2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</row>
    <row r="58" spans="1:65" x14ac:dyDescent="0.2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</row>
    <row r="59" spans="1:65" x14ac:dyDescent="0.2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</row>
    <row r="60" spans="1:65" x14ac:dyDescent="0.2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</row>
    <row r="61" spans="1:65" x14ac:dyDescent="0.2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</row>
    <row r="62" spans="1:65" x14ac:dyDescent="0.2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</row>
    <row r="63" spans="1:65" x14ac:dyDescent="0.2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</row>
    <row r="64" spans="1:65" x14ac:dyDescent="0.2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</row>
    <row r="65" spans="1:65" x14ac:dyDescent="0.2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</row>
    <row r="66" spans="1:65" x14ac:dyDescent="0.2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</row>
    <row r="67" spans="1:65" x14ac:dyDescent="0.2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</row>
    <row r="68" spans="1:65" x14ac:dyDescent="0.2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</row>
    <row r="69" spans="1:65" x14ac:dyDescent="0.2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</row>
    <row r="70" spans="1:65" x14ac:dyDescent="0.2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</row>
    <row r="71" spans="1:65" x14ac:dyDescent="0.2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</row>
    <row r="72" spans="1:65" x14ac:dyDescent="0.2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</row>
    <row r="73" spans="1:65" x14ac:dyDescent="0.2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</row>
    <row r="74" spans="1:65" x14ac:dyDescent="0.2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</row>
    <row r="75" spans="1:65" x14ac:dyDescent="0.2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</row>
    <row r="76" spans="1:65" x14ac:dyDescent="0.2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</row>
    <row r="77" spans="1:65" x14ac:dyDescent="0.2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</row>
    <row r="78" spans="1:65" x14ac:dyDescent="0.2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</row>
    <row r="79" spans="1:65" x14ac:dyDescent="0.2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</row>
    <row r="80" spans="1:65" x14ac:dyDescent="0.2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</row>
    <row r="81" spans="1:65" x14ac:dyDescent="0.2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</row>
    <row r="82" spans="1:65" x14ac:dyDescent="0.2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</row>
    <row r="83" spans="1:65" x14ac:dyDescent="0.2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</row>
    <row r="84" spans="1:65" x14ac:dyDescent="0.2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</row>
    <row r="85" spans="1:65" x14ac:dyDescent="0.2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</row>
    <row r="86" spans="1:65" x14ac:dyDescent="0.2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</row>
    <row r="87" spans="1:65" x14ac:dyDescent="0.2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</row>
    <row r="88" spans="1:65" x14ac:dyDescent="0.2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</row>
    <row r="89" spans="1:65" x14ac:dyDescent="0.2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</row>
    <row r="90" spans="1:65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</row>
    <row r="91" spans="1:65" x14ac:dyDescent="0.2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</row>
    <row r="92" spans="1:65" x14ac:dyDescent="0.2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</row>
    <row r="93" spans="1:65" x14ac:dyDescent="0.2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</row>
    <row r="94" spans="1:65" x14ac:dyDescent="0.2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</row>
    <row r="95" spans="1:65" x14ac:dyDescent="0.2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</row>
    <row r="96" spans="1:65" x14ac:dyDescent="0.2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</row>
    <row r="97" spans="1:65" x14ac:dyDescent="0.2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</row>
    <row r="98" spans="1:65" x14ac:dyDescent="0.2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</row>
    <row r="99" spans="1:65" x14ac:dyDescent="0.2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</row>
    <row r="100" spans="1:65" x14ac:dyDescent="0.2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65" x14ac:dyDescent="0.2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</row>
    <row r="102" spans="1:65" x14ac:dyDescent="0.2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</row>
    <row r="103" spans="1:65" x14ac:dyDescent="0.2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</row>
    <row r="104" spans="1:65" x14ac:dyDescent="0.2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</row>
    <row r="105" spans="1:65" x14ac:dyDescent="0.2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</row>
    <row r="106" spans="1:65" x14ac:dyDescent="0.2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</row>
    <row r="107" spans="1:65" x14ac:dyDescent="0.2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</row>
    <row r="108" spans="1:65" x14ac:dyDescent="0.2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</row>
    <row r="109" spans="1:65" x14ac:dyDescent="0.2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</row>
    <row r="110" spans="1:65" x14ac:dyDescent="0.2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</row>
    <row r="111" spans="1:65" x14ac:dyDescent="0.2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</row>
    <row r="112" spans="1:65" x14ac:dyDescent="0.2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</row>
    <row r="113" spans="1:65" x14ac:dyDescent="0.2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</row>
    <row r="114" spans="1:65" x14ac:dyDescent="0.2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</row>
    <row r="115" spans="1:65" x14ac:dyDescent="0.2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</row>
    <row r="116" spans="1:65" x14ac:dyDescent="0.2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</row>
    <row r="117" spans="1:65" x14ac:dyDescent="0.2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</row>
    <row r="118" spans="1:65" x14ac:dyDescent="0.2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</row>
    <row r="119" spans="1:65" x14ac:dyDescent="0.2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</row>
    <row r="120" spans="1:65" x14ac:dyDescent="0.2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</row>
    <row r="121" spans="1:65" x14ac:dyDescent="0.2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</row>
    <row r="122" spans="1:65" x14ac:dyDescent="0.2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</row>
    <row r="123" spans="1:65" x14ac:dyDescent="0.2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</row>
    <row r="124" spans="1:65" x14ac:dyDescent="0.2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</row>
    <row r="125" spans="1:65" x14ac:dyDescent="0.2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</row>
    <row r="126" spans="1:65" x14ac:dyDescent="0.2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</row>
    <row r="127" spans="1:65" x14ac:dyDescent="0.2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</row>
    <row r="128" spans="1:65" x14ac:dyDescent="0.2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</row>
    <row r="129" spans="1:65" x14ac:dyDescent="0.2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</row>
    <row r="130" spans="1:65" x14ac:dyDescent="0.2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</row>
    <row r="131" spans="1:65" x14ac:dyDescent="0.2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</row>
    <row r="132" spans="1:65" x14ac:dyDescent="0.2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</row>
    <row r="133" spans="1:65" x14ac:dyDescent="0.2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</row>
    <row r="134" spans="1:65" x14ac:dyDescent="0.2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</row>
    <row r="135" spans="1:65" x14ac:dyDescent="0.2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</row>
    <row r="136" spans="1:65" x14ac:dyDescent="0.2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</row>
    <row r="137" spans="1:65" x14ac:dyDescent="0.2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</row>
    <row r="138" spans="1:65" x14ac:dyDescent="0.2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</row>
    <row r="139" spans="1:65" x14ac:dyDescent="0.2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</row>
    <row r="140" spans="1:65" x14ac:dyDescent="0.2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</row>
    <row r="141" spans="1:65" x14ac:dyDescent="0.2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</row>
    <row r="142" spans="1:65" x14ac:dyDescent="0.2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</row>
    <row r="143" spans="1:65" x14ac:dyDescent="0.2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</row>
    <row r="144" spans="1:65" x14ac:dyDescent="0.2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</row>
    <row r="145" spans="1:65" x14ac:dyDescent="0.2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</row>
    <row r="146" spans="1:65" x14ac:dyDescent="0.2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</row>
    <row r="147" spans="1:65" x14ac:dyDescent="0.2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</row>
    <row r="148" spans="1:65" x14ac:dyDescent="0.2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</row>
    <row r="149" spans="1:65" x14ac:dyDescent="0.2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</row>
    <row r="150" spans="1:65" x14ac:dyDescent="0.2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</row>
    <row r="151" spans="1:65" x14ac:dyDescent="0.2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</row>
    <row r="152" spans="1:65" x14ac:dyDescent="0.2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</row>
    <row r="153" spans="1:65" x14ac:dyDescent="0.2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</row>
    <row r="154" spans="1:65" x14ac:dyDescent="0.2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</row>
    <row r="155" spans="1:65" x14ac:dyDescent="0.2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</row>
    <row r="156" spans="1:65" x14ac:dyDescent="0.2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</row>
    <row r="157" spans="1:65" x14ac:dyDescent="0.2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</row>
    <row r="158" spans="1:65" x14ac:dyDescent="0.2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</row>
    <row r="159" spans="1:65" x14ac:dyDescent="0.2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</row>
    <row r="160" spans="1:65" x14ac:dyDescent="0.2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</row>
    <row r="161" spans="1:65" x14ac:dyDescent="0.2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</row>
    <row r="162" spans="1:65" x14ac:dyDescent="0.2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</row>
    <row r="163" spans="1:65" x14ac:dyDescent="0.2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</row>
    <row r="164" spans="1:65" x14ac:dyDescent="0.2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</row>
    <row r="165" spans="1:65" x14ac:dyDescent="0.2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</row>
    <row r="166" spans="1:65" x14ac:dyDescent="0.2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</row>
    <row r="167" spans="1:65" x14ac:dyDescent="0.2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</row>
    <row r="168" spans="1:65" x14ac:dyDescent="0.2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</row>
    <row r="169" spans="1:65" x14ac:dyDescent="0.2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</row>
    <row r="170" spans="1:65" x14ac:dyDescent="0.2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</row>
    <row r="171" spans="1:65" x14ac:dyDescent="0.2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</row>
    <row r="172" spans="1:65" x14ac:dyDescent="0.2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</row>
    <row r="173" spans="1:65" x14ac:dyDescent="0.2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</row>
    <row r="174" spans="1:65" x14ac:dyDescent="0.2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</row>
    <row r="175" spans="1:65" x14ac:dyDescent="0.2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</row>
    <row r="176" spans="1:65" x14ac:dyDescent="0.2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</row>
    <row r="177" spans="1:65" x14ac:dyDescent="0.2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</row>
    <row r="178" spans="1:65" x14ac:dyDescent="0.2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</row>
    <row r="179" spans="1:65" x14ac:dyDescent="0.2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</row>
    <row r="180" spans="1:65" x14ac:dyDescent="0.2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</row>
    <row r="181" spans="1:65" x14ac:dyDescent="0.2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</row>
    <row r="182" spans="1:65" x14ac:dyDescent="0.2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</row>
    <row r="183" spans="1:65" x14ac:dyDescent="0.2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</row>
    <row r="184" spans="1:65" x14ac:dyDescent="0.2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</row>
    <row r="185" spans="1:65" x14ac:dyDescent="0.2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</row>
    <row r="186" spans="1:65" x14ac:dyDescent="0.2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</row>
    <row r="187" spans="1:65" x14ac:dyDescent="0.2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</row>
    <row r="188" spans="1:65" x14ac:dyDescent="0.2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</row>
    <row r="189" spans="1:65" x14ac:dyDescent="0.2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</row>
    <row r="190" spans="1:65" x14ac:dyDescent="0.2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</row>
    <row r="191" spans="1:65" x14ac:dyDescent="0.2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</row>
    <row r="192" spans="1:65" x14ac:dyDescent="0.2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</row>
    <row r="193" spans="1:65" x14ac:dyDescent="0.2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</row>
    <row r="194" spans="1:65" x14ac:dyDescent="0.2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</row>
    <row r="195" spans="1:65" x14ac:dyDescent="0.2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</row>
    <row r="196" spans="1:65" x14ac:dyDescent="0.2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</row>
    <row r="197" spans="1:65" x14ac:dyDescent="0.2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</row>
    <row r="198" spans="1:65" x14ac:dyDescent="0.2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</row>
    <row r="199" spans="1:65" x14ac:dyDescent="0.2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</row>
    <row r="200" spans="1:65" x14ac:dyDescent="0.2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</row>
    <row r="201" spans="1:65" x14ac:dyDescent="0.2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</row>
    <row r="202" spans="1:65" x14ac:dyDescent="0.2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</row>
    <row r="203" spans="1:65" x14ac:dyDescent="0.2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</row>
    <row r="204" spans="1:65" x14ac:dyDescent="0.2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</row>
    <row r="205" spans="1:65" x14ac:dyDescent="0.2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</row>
    <row r="206" spans="1:65" x14ac:dyDescent="0.2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</row>
    <row r="207" spans="1:65" x14ac:dyDescent="0.2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</row>
    <row r="208" spans="1:65" x14ac:dyDescent="0.2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</row>
    <row r="209" spans="1:65" x14ac:dyDescent="0.2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</row>
    <row r="210" spans="1:65" x14ac:dyDescent="0.2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</row>
    <row r="211" spans="1:65" x14ac:dyDescent="0.2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</row>
    <row r="212" spans="1:65" x14ac:dyDescent="0.2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</row>
    <row r="213" spans="1:65" x14ac:dyDescent="0.2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</row>
    <row r="214" spans="1:65" x14ac:dyDescent="0.2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</row>
    <row r="215" spans="1:65" x14ac:dyDescent="0.2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</row>
    <row r="216" spans="1:65" x14ac:dyDescent="0.2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</row>
    <row r="217" spans="1:65" x14ac:dyDescent="0.2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</row>
    <row r="218" spans="1:65" x14ac:dyDescent="0.2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</row>
    <row r="219" spans="1:65" x14ac:dyDescent="0.2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</row>
    <row r="220" spans="1:65" x14ac:dyDescent="0.2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</row>
    <row r="221" spans="1:65" x14ac:dyDescent="0.2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</row>
    <row r="222" spans="1:65" x14ac:dyDescent="0.2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</row>
    <row r="223" spans="1:65" x14ac:dyDescent="0.2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</row>
    <row r="224" spans="1:65" x14ac:dyDescent="0.2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</row>
    <row r="225" spans="1:65" x14ac:dyDescent="0.2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</row>
    <row r="226" spans="1:65" x14ac:dyDescent="0.2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</row>
    <row r="227" spans="1:65" x14ac:dyDescent="0.2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</row>
    <row r="228" spans="1:65" x14ac:dyDescent="0.2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</row>
    <row r="229" spans="1:65" x14ac:dyDescent="0.2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</row>
    <row r="230" spans="1:65" x14ac:dyDescent="0.2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</row>
    <row r="231" spans="1:65" x14ac:dyDescent="0.2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</row>
    <row r="232" spans="1:65" x14ac:dyDescent="0.2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</row>
    <row r="233" spans="1:65" x14ac:dyDescent="0.2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</row>
    <row r="234" spans="1:65" x14ac:dyDescent="0.2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</row>
    <row r="235" spans="1:65" x14ac:dyDescent="0.2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</row>
    <row r="236" spans="1:65" x14ac:dyDescent="0.2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</row>
    <row r="237" spans="1:65" x14ac:dyDescent="0.2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</row>
    <row r="238" spans="1:65" x14ac:dyDescent="0.2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</row>
    <row r="239" spans="1:65" x14ac:dyDescent="0.2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</row>
    <row r="240" spans="1:65" x14ac:dyDescent="0.2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</row>
    <row r="241" spans="1:65" x14ac:dyDescent="0.2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</row>
    <row r="242" spans="1:65" x14ac:dyDescent="0.2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</row>
    <row r="243" spans="1:65" x14ac:dyDescent="0.2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</row>
    <row r="244" spans="1:65" x14ac:dyDescent="0.2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</row>
    <row r="245" spans="1:65" x14ac:dyDescent="0.2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</row>
    <row r="246" spans="1:65" x14ac:dyDescent="0.2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</row>
    <row r="247" spans="1:65" x14ac:dyDescent="0.2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</row>
    <row r="248" spans="1:65" x14ac:dyDescent="0.2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</row>
    <row r="249" spans="1:65" x14ac:dyDescent="0.2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</row>
    <row r="250" spans="1:65" x14ac:dyDescent="0.2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</row>
    <row r="251" spans="1:65" x14ac:dyDescent="0.2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</row>
    <row r="252" spans="1:65" x14ac:dyDescent="0.2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</row>
    <row r="253" spans="1:65" x14ac:dyDescent="0.2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</row>
    <row r="254" spans="1:65" x14ac:dyDescent="0.2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</row>
    <row r="255" spans="1:65" x14ac:dyDescent="0.2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</row>
    <row r="256" spans="1:65" x14ac:dyDescent="0.2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</row>
    <row r="257" spans="1:65" x14ac:dyDescent="0.2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</row>
    <row r="258" spans="1:65" x14ac:dyDescent="0.2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</row>
    <row r="259" spans="1:65" x14ac:dyDescent="0.2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</row>
    <row r="260" spans="1:65" x14ac:dyDescent="0.2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</row>
    <row r="261" spans="1:65" x14ac:dyDescent="0.2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</row>
    <row r="262" spans="1:65" x14ac:dyDescent="0.2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</row>
    <row r="263" spans="1:65" x14ac:dyDescent="0.2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</row>
    <row r="264" spans="1:65" x14ac:dyDescent="0.2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</row>
    <row r="265" spans="1:65" x14ac:dyDescent="0.2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</row>
    <row r="266" spans="1:65" x14ac:dyDescent="0.2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</row>
    <row r="267" spans="1:65" x14ac:dyDescent="0.2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</row>
    <row r="268" spans="1:65" x14ac:dyDescent="0.2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</row>
    <row r="269" spans="1:65" x14ac:dyDescent="0.2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</row>
    <row r="270" spans="1:65" x14ac:dyDescent="0.2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</row>
    <row r="271" spans="1:65" x14ac:dyDescent="0.2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</row>
    <row r="272" spans="1:65" x14ac:dyDescent="0.2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</row>
    <row r="273" spans="1:65" x14ac:dyDescent="0.2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</row>
    <row r="274" spans="1:65" x14ac:dyDescent="0.2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</row>
    <row r="275" spans="1:65" x14ac:dyDescent="0.2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</row>
    <row r="276" spans="1:65" x14ac:dyDescent="0.2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</row>
    <row r="277" spans="1:65" x14ac:dyDescent="0.2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</row>
    <row r="278" spans="1:65" x14ac:dyDescent="0.2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</row>
    <row r="279" spans="1:65" x14ac:dyDescent="0.2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</row>
    <row r="280" spans="1:65" x14ac:dyDescent="0.2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</row>
    <row r="281" spans="1:65" x14ac:dyDescent="0.2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</row>
    <row r="282" spans="1:65" x14ac:dyDescent="0.2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</row>
    <row r="283" spans="1:65" x14ac:dyDescent="0.2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</row>
    <row r="284" spans="1:65" x14ac:dyDescent="0.2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</row>
    <row r="285" spans="1:65" x14ac:dyDescent="0.2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</row>
    <row r="286" spans="1:65" x14ac:dyDescent="0.2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</row>
    <row r="287" spans="1:65" x14ac:dyDescent="0.2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</row>
    <row r="288" spans="1:65" x14ac:dyDescent="0.2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</row>
    <row r="289" spans="1:65" x14ac:dyDescent="0.2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</row>
    <row r="290" spans="1:65" x14ac:dyDescent="0.2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</row>
    <row r="291" spans="1:65" x14ac:dyDescent="0.2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</row>
    <row r="292" spans="1:65" x14ac:dyDescent="0.2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</row>
    <row r="293" spans="1:65" x14ac:dyDescent="0.2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</row>
    <row r="294" spans="1:65" x14ac:dyDescent="0.2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</row>
    <row r="295" spans="1:65" x14ac:dyDescent="0.2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</row>
    <row r="296" spans="1:65" x14ac:dyDescent="0.2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</row>
    <row r="297" spans="1:65" x14ac:dyDescent="0.2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</row>
    <row r="298" spans="1:65" x14ac:dyDescent="0.2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</row>
    <row r="299" spans="1:65" x14ac:dyDescent="0.2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</row>
    <row r="300" spans="1:65" x14ac:dyDescent="0.2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</row>
    <row r="301" spans="1:65" x14ac:dyDescent="0.2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</row>
    <row r="302" spans="1:65" x14ac:dyDescent="0.2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</row>
    <row r="303" spans="1:65" x14ac:dyDescent="0.2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</row>
    <row r="304" spans="1:65" x14ac:dyDescent="0.2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</row>
    <row r="305" spans="1:65" x14ac:dyDescent="0.2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</row>
    <row r="306" spans="1:65" x14ac:dyDescent="0.2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</row>
    <row r="307" spans="1:65" x14ac:dyDescent="0.2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</row>
    <row r="308" spans="1:65" x14ac:dyDescent="0.2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</row>
    <row r="309" spans="1:65" x14ac:dyDescent="0.2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</row>
    <row r="310" spans="1:65" x14ac:dyDescent="0.2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</row>
    <row r="311" spans="1:65" x14ac:dyDescent="0.2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</row>
    <row r="312" spans="1:65" x14ac:dyDescent="0.2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</row>
    <row r="313" spans="1:65" x14ac:dyDescent="0.2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</row>
    <row r="314" spans="1:65" x14ac:dyDescent="0.2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</row>
    <row r="315" spans="1:65" x14ac:dyDescent="0.2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</row>
    <row r="316" spans="1:65" x14ac:dyDescent="0.2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</row>
    <row r="317" spans="1:65" x14ac:dyDescent="0.2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</row>
    <row r="318" spans="1:65" x14ac:dyDescent="0.2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</row>
    <row r="319" spans="1:65" x14ac:dyDescent="0.2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</row>
    <row r="320" spans="1:65" x14ac:dyDescent="0.2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</row>
    <row r="321" spans="1:65" x14ac:dyDescent="0.2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</row>
    <row r="322" spans="1:65" x14ac:dyDescent="0.2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</row>
    <row r="323" spans="1:65" x14ac:dyDescent="0.2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</row>
    <row r="324" spans="1:65" x14ac:dyDescent="0.2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</row>
    <row r="325" spans="1:65" x14ac:dyDescent="0.2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</row>
    <row r="326" spans="1:65" x14ac:dyDescent="0.2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</row>
    <row r="327" spans="1:65" x14ac:dyDescent="0.2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</row>
    <row r="328" spans="1:65" x14ac:dyDescent="0.2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</row>
    <row r="329" spans="1:65" x14ac:dyDescent="0.2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</row>
    <row r="330" spans="1:65" x14ac:dyDescent="0.2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</row>
    <row r="331" spans="1:65" x14ac:dyDescent="0.2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</row>
    <row r="332" spans="1:65" x14ac:dyDescent="0.2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</row>
    <row r="333" spans="1:65" x14ac:dyDescent="0.2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</row>
    <row r="334" spans="1:65" x14ac:dyDescent="0.2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</row>
    <row r="335" spans="1:65" x14ac:dyDescent="0.2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</row>
    <row r="336" spans="1:65" x14ac:dyDescent="0.2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</row>
    <row r="337" spans="1:65" x14ac:dyDescent="0.2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</row>
    <row r="338" spans="1:65" x14ac:dyDescent="0.2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</row>
    <row r="339" spans="1:65" x14ac:dyDescent="0.2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</row>
    <row r="340" spans="1:65" x14ac:dyDescent="0.2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</row>
    <row r="341" spans="1:65" x14ac:dyDescent="0.2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</row>
    <row r="342" spans="1:65" x14ac:dyDescent="0.2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</row>
    <row r="343" spans="1:65" x14ac:dyDescent="0.2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</row>
    <row r="344" spans="1:65" x14ac:dyDescent="0.2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</row>
    <row r="345" spans="1:65" x14ac:dyDescent="0.2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</row>
    <row r="346" spans="1:65" x14ac:dyDescent="0.2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</row>
    <row r="347" spans="1:65" x14ac:dyDescent="0.2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</row>
    <row r="348" spans="1:65" x14ac:dyDescent="0.2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</row>
    <row r="349" spans="1:65" x14ac:dyDescent="0.2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</row>
    <row r="350" spans="1:65" x14ac:dyDescent="0.2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</row>
    <row r="351" spans="1:65" x14ac:dyDescent="0.2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</row>
    <row r="352" spans="1:65" x14ac:dyDescent="0.2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</row>
    <row r="353" spans="1:65" x14ac:dyDescent="0.2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</row>
    <row r="354" spans="1:65" x14ac:dyDescent="0.2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</row>
    <row r="355" spans="1:65" x14ac:dyDescent="0.2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</row>
    <row r="356" spans="1:65" x14ac:dyDescent="0.2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</row>
    <row r="357" spans="1:65" x14ac:dyDescent="0.2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</row>
    <row r="358" spans="1:65" x14ac:dyDescent="0.2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</row>
    <row r="359" spans="1:65" x14ac:dyDescent="0.2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</row>
    <row r="360" spans="1:65" x14ac:dyDescent="0.2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</row>
    <row r="361" spans="1:65" x14ac:dyDescent="0.2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</row>
    <row r="362" spans="1:65" x14ac:dyDescent="0.2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</row>
    <row r="363" spans="1:65" x14ac:dyDescent="0.2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</row>
    <row r="364" spans="1:65" x14ac:dyDescent="0.2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</row>
    <row r="365" spans="1:65" x14ac:dyDescent="0.2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</row>
    <row r="366" spans="1:65" x14ac:dyDescent="0.2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</row>
    <row r="367" spans="1:65" x14ac:dyDescent="0.2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</row>
    <row r="368" spans="1:65" x14ac:dyDescent="0.2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</row>
    <row r="369" spans="1:65" x14ac:dyDescent="0.2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</row>
    <row r="370" spans="1:65" x14ac:dyDescent="0.2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</row>
    <row r="371" spans="1:65" x14ac:dyDescent="0.2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</row>
    <row r="372" spans="1:65" x14ac:dyDescent="0.2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</row>
    <row r="373" spans="1:65" x14ac:dyDescent="0.2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</row>
    <row r="374" spans="1:65" x14ac:dyDescent="0.2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</row>
    <row r="375" spans="1:65" x14ac:dyDescent="0.2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</row>
    <row r="376" spans="1:65" x14ac:dyDescent="0.2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</row>
    <row r="377" spans="1:65" x14ac:dyDescent="0.2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</row>
    <row r="378" spans="1:65" x14ac:dyDescent="0.2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</row>
    <row r="379" spans="1:65" x14ac:dyDescent="0.2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</row>
    <row r="380" spans="1:65" x14ac:dyDescent="0.2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</row>
    <row r="381" spans="1:65" x14ac:dyDescent="0.2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</row>
    <row r="382" spans="1:65" x14ac:dyDescent="0.2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</row>
    <row r="383" spans="1:65" x14ac:dyDescent="0.2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</row>
    <row r="384" spans="1:65" x14ac:dyDescent="0.2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</row>
    <row r="385" spans="1:65" x14ac:dyDescent="0.2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</row>
    <row r="386" spans="1:65" x14ac:dyDescent="0.2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</row>
    <row r="387" spans="1:65" x14ac:dyDescent="0.2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</row>
    <row r="388" spans="1:65" x14ac:dyDescent="0.2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</row>
    <row r="389" spans="1:65" x14ac:dyDescent="0.2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</row>
    <row r="390" spans="1:65" x14ac:dyDescent="0.2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</row>
    <row r="391" spans="1:65" x14ac:dyDescent="0.2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</row>
    <row r="392" spans="1:65" x14ac:dyDescent="0.2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</row>
    <row r="393" spans="1:65" x14ac:dyDescent="0.2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</row>
    <row r="394" spans="1:65" x14ac:dyDescent="0.2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</row>
    <row r="395" spans="1:65" x14ac:dyDescent="0.2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</row>
    <row r="396" spans="1:65" x14ac:dyDescent="0.2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</row>
    <row r="397" spans="1:65" x14ac:dyDescent="0.2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</row>
    <row r="398" spans="1:65" x14ac:dyDescent="0.2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</row>
    <row r="399" spans="1:65" x14ac:dyDescent="0.2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</row>
    <row r="400" spans="1:65" x14ac:dyDescent="0.2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</row>
    <row r="401" spans="1:65" x14ac:dyDescent="0.2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</row>
    <row r="402" spans="1:65" x14ac:dyDescent="0.2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</row>
    <row r="403" spans="1:65" x14ac:dyDescent="0.2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</row>
    <row r="404" spans="1:65" x14ac:dyDescent="0.2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</row>
    <row r="405" spans="1:65" x14ac:dyDescent="0.2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</row>
    <row r="406" spans="1:65" x14ac:dyDescent="0.2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</row>
    <row r="407" spans="1:65" x14ac:dyDescent="0.2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</row>
    <row r="408" spans="1:65" x14ac:dyDescent="0.2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</row>
    <row r="409" spans="1:65" x14ac:dyDescent="0.2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</row>
    <row r="410" spans="1:65" x14ac:dyDescent="0.2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</row>
    <row r="411" spans="1:65" x14ac:dyDescent="0.2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</row>
    <row r="412" spans="1:65" x14ac:dyDescent="0.2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</row>
    <row r="413" spans="1:65" x14ac:dyDescent="0.2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</row>
    <row r="414" spans="1:65" x14ac:dyDescent="0.2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</row>
    <row r="415" spans="1:65" x14ac:dyDescent="0.2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</row>
    <row r="416" spans="1:65" x14ac:dyDescent="0.2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</row>
    <row r="417" spans="1:65" x14ac:dyDescent="0.2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</row>
    <row r="418" spans="1:65" x14ac:dyDescent="0.2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</row>
    <row r="419" spans="1:65" x14ac:dyDescent="0.2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</row>
    <row r="420" spans="1:65" x14ac:dyDescent="0.2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</row>
    <row r="421" spans="1:65" x14ac:dyDescent="0.2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</row>
    <row r="422" spans="1:65" x14ac:dyDescent="0.2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</row>
    <row r="423" spans="1:65" x14ac:dyDescent="0.2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</row>
    <row r="424" spans="1:65" x14ac:dyDescent="0.2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</row>
    <row r="425" spans="1:65" x14ac:dyDescent="0.2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</row>
    <row r="426" spans="1:65" x14ac:dyDescent="0.2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</row>
    <row r="427" spans="1:65" x14ac:dyDescent="0.2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</row>
    <row r="428" spans="1:65" x14ac:dyDescent="0.2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</row>
    <row r="429" spans="1:65" x14ac:dyDescent="0.2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</row>
    <row r="430" spans="1:65" x14ac:dyDescent="0.2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</row>
    <row r="431" spans="1:65" x14ac:dyDescent="0.2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</row>
    <row r="432" spans="1:65" x14ac:dyDescent="0.2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</row>
    <row r="433" spans="1:65" x14ac:dyDescent="0.2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</row>
    <row r="434" spans="1:65" x14ac:dyDescent="0.2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</row>
    <row r="435" spans="1:65" x14ac:dyDescent="0.2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</row>
    <row r="436" spans="1:65" x14ac:dyDescent="0.2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</row>
    <row r="437" spans="1:65" x14ac:dyDescent="0.2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</row>
    <row r="438" spans="1:65" x14ac:dyDescent="0.2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</row>
    <row r="439" spans="1:65" x14ac:dyDescent="0.2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</row>
    <row r="440" spans="1:65" x14ac:dyDescent="0.2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</row>
    <row r="441" spans="1:65" x14ac:dyDescent="0.2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</row>
    <row r="442" spans="1:65" x14ac:dyDescent="0.2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</row>
    <row r="443" spans="1:65" x14ac:dyDescent="0.2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</row>
    <row r="444" spans="1:65" x14ac:dyDescent="0.2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</row>
    <row r="445" spans="1:65" x14ac:dyDescent="0.2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</row>
    <row r="446" spans="1:65" x14ac:dyDescent="0.2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</row>
    <row r="447" spans="1:65" x14ac:dyDescent="0.2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</row>
    <row r="448" spans="1:65" x14ac:dyDescent="0.2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</row>
    <row r="449" spans="1:65" x14ac:dyDescent="0.2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</row>
    <row r="450" spans="1:65" x14ac:dyDescent="0.2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</row>
    <row r="451" spans="1:65" x14ac:dyDescent="0.2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</row>
    <row r="452" spans="1:65" x14ac:dyDescent="0.2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</row>
    <row r="453" spans="1:65" x14ac:dyDescent="0.2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</row>
    <row r="454" spans="1:65" x14ac:dyDescent="0.2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</row>
    <row r="455" spans="1:65" x14ac:dyDescent="0.2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</row>
    <row r="456" spans="1:65" x14ac:dyDescent="0.2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</row>
    <row r="457" spans="1:65" x14ac:dyDescent="0.2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</row>
    <row r="458" spans="1:65" x14ac:dyDescent="0.2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</row>
    <row r="459" spans="1:65" x14ac:dyDescent="0.2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</row>
    <row r="460" spans="1:65" x14ac:dyDescent="0.2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</row>
    <row r="461" spans="1:65" x14ac:dyDescent="0.2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</row>
    <row r="462" spans="1:65" x14ac:dyDescent="0.2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</row>
    <row r="463" spans="1:65" x14ac:dyDescent="0.2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</row>
    <row r="464" spans="1:65" x14ac:dyDescent="0.2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</row>
    <row r="465" spans="1:65" x14ac:dyDescent="0.2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</row>
    <row r="466" spans="1:65" x14ac:dyDescent="0.2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</row>
    <row r="467" spans="1:65" x14ac:dyDescent="0.2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</row>
    <row r="468" spans="1:65" x14ac:dyDescent="0.2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</row>
    <row r="469" spans="1:65" x14ac:dyDescent="0.2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</row>
    <row r="470" spans="1:65" x14ac:dyDescent="0.2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</row>
    <row r="471" spans="1:65" x14ac:dyDescent="0.2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</row>
    <row r="472" spans="1:65" x14ac:dyDescent="0.2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</row>
    <row r="473" spans="1:65" x14ac:dyDescent="0.2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</row>
    <row r="474" spans="1:65" x14ac:dyDescent="0.2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</row>
    <row r="475" spans="1:65" x14ac:dyDescent="0.2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</row>
    <row r="476" spans="1:65" x14ac:dyDescent="0.2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</row>
    <row r="477" spans="1:65" x14ac:dyDescent="0.2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</row>
    <row r="478" spans="1:65" x14ac:dyDescent="0.2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</row>
    <row r="479" spans="1:65" x14ac:dyDescent="0.2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</row>
    <row r="480" spans="1:65" x14ac:dyDescent="0.2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</row>
    <row r="481" spans="1:65" x14ac:dyDescent="0.2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</row>
    <row r="482" spans="1:65" x14ac:dyDescent="0.2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</row>
    <row r="483" spans="1:65" x14ac:dyDescent="0.2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</row>
    <row r="484" spans="1:65" x14ac:dyDescent="0.2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</row>
    <row r="485" spans="1:65" x14ac:dyDescent="0.2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</row>
    <row r="486" spans="1:65" x14ac:dyDescent="0.2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</row>
    <row r="487" spans="1:65" x14ac:dyDescent="0.2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</row>
    <row r="488" spans="1:65" x14ac:dyDescent="0.2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</row>
    <row r="489" spans="1:65" x14ac:dyDescent="0.2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</row>
    <row r="490" spans="1:65" x14ac:dyDescent="0.2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</row>
    <row r="491" spans="1:65" x14ac:dyDescent="0.2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</row>
    <row r="492" spans="1:65" x14ac:dyDescent="0.2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</row>
    <row r="493" spans="1:65" x14ac:dyDescent="0.2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</row>
    <row r="494" spans="1:65" x14ac:dyDescent="0.2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</row>
    <row r="495" spans="1:65" x14ac:dyDescent="0.2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</row>
    <row r="496" spans="1:65" x14ac:dyDescent="0.2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</row>
    <row r="497" spans="1:65" x14ac:dyDescent="0.2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</row>
    <row r="498" spans="1:65" x14ac:dyDescent="0.2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</row>
    <row r="499" spans="1:65" x14ac:dyDescent="0.2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</row>
    <row r="500" spans="1:65" x14ac:dyDescent="0.2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</row>
    <row r="501" spans="1:65" x14ac:dyDescent="0.2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</row>
    <row r="502" spans="1:65" x14ac:dyDescent="0.2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</row>
    <row r="503" spans="1:65" x14ac:dyDescent="0.2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</row>
    <row r="504" spans="1:65" x14ac:dyDescent="0.2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</row>
    <row r="505" spans="1:65" x14ac:dyDescent="0.2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</row>
    <row r="506" spans="1:65" x14ac:dyDescent="0.2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</row>
    <row r="507" spans="1:65" x14ac:dyDescent="0.2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</row>
    <row r="508" spans="1:65" x14ac:dyDescent="0.2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</row>
    <row r="509" spans="1:65" x14ac:dyDescent="0.2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</row>
    <row r="510" spans="1:65" x14ac:dyDescent="0.2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</row>
    <row r="511" spans="1:65" x14ac:dyDescent="0.2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</row>
    <row r="512" spans="1:65" x14ac:dyDescent="0.2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</row>
    <row r="513" spans="1:65" x14ac:dyDescent="0.2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</row>
    <row r="514" spans="1:65" x14ac:dyDescent="0.2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</row>
    <row r="515" spans="1:65" x14ac:dyDescent="0.2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</row>
    <row r="516" spans="1:65" x14ac:dyDescent="0.2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</row>
    <row r="517" spans="1:65" x14ac:dyDescent="0.2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</row>
    <row r="518" spans="1:65" x14ac:dyDescent="0.2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</row>
    <row r="519" spans="1:65" x14ac:dyDescent="0.2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</row>
    <row r="520" spans="1:65" x14ac:dyDescent="0.2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</row>
    <row r="521" spans="1:65" x14ac:dyDescent="0.2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</row>
    <row r="522" spans="1:65" x14ac:dyDescent="0.2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</row>
    <row r="523" spans="1:65" x14ac:dyDescent="0.2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</row>
    <row r="524" spans="1:65" x14ac:dyDescent="0.2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</row>
    <row r="525" spans="1:65" x14ac:dyDescent="0.2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</row>
    <row r="526" spans="1:65" x14ac:dyDescent="0.2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</row>
    <row r="527" spans="1:65" x14ac:dyDescent="0.2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</row>
    <row r="528" spans="1:65" x14ac:dyDescent="0.2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</row>
    <row r="529" spans="1:65" x14ac:dyDescent="0.2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</row>
    <row r="530" spans="1:65" x14ac:dyDescent="0.2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</row>
    <row r="531" spans="1:65" x14ac:dyDescent="0.2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</row>
    <row r="532" spans="1:65" x14ac:dyDescent="0.2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</row>
    <row r="533" spans="1:65" x14ac:dyDescent="0.2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</row>
    <row r="534" spans="1:65" x14ac:dyDescent="0.2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</row>
    <row r="535" spans="1:65" x14ac:dyDescent="0.2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</row>
    <row r="536" spans="1:65" x14ac:dyDescent="0.2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</row>
    <row r="537" spans="1:65" x14ac:dyDescent="0.2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</row>
    <row r="538" spans="1:65" x14ac:dyDescent="0.2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</row>
    <row r="539" spans="1:65" x14ac:dyDescent="0.2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</row>
    <row r="540" spans="1:65" x14ac:dyDescent="0.2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</row>
    <row r="541" spans="1:65" x14ac:dyDescent="0.2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</row>
    <row r="542" spans="1:65" x14ac:dyDescent="0.2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</row>
    <row r="543" spans="1:65" x14ac:dyDescent="0.2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</row>
    <row r="544" spans="1:65" x14ac:dyDescent="0.2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</row>
    <row r="545" spans="1:65" x14ac:dyDescent="0.2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</row>
    <row r="546" spans="1:65" x14ac:dyDescent="0.2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</row>
    <row r="547" spans="1:65" x14ac:dyDescent="0.2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</row>
    <row r="548" spans="1:65" x14ac:dyDescent="0.2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</row>
    <row r="549" spans="1:65" x14ac:dyDescent="0.2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</row>
    <row r="550" spans="1:65" x14ac:dyDescent="0.2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</row>
    <row r="551" spans="1:65" x14ac:dyDescent="0.2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</row>
    <row r="552" spans="1:65" x14ac:dyDescent="0.2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</row>
    <row r="553" spans="1:65" x14ac:dyDescent="0.2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</row>
    <row r="554" spans="1:65" x14ac:dyDescent="0.2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</row>
    <row r="555" spans="1:65" x14ac:dyDescent="0.2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</row>
    <row r="556" spans="1:65" x14ac:dyDescent="0.2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</row>
    <row r="557" spans="1:65" x14ac:dyDescent="0.2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</row>
    <row r="558" spans="1:65" x14ac:dyDescent="0.2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</row>
    <row r="559" spans="1:65" x14ac:dyDescent="0.2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</row>
    <row r="560" spans="1:65" x14ac:dyDescent="0.2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</row>
    <row r="561" spans="1:65" x14ac:dyDescent="0.2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</row>
    <row r="562" spans="1:65" x14ac:dyDescent="0.2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</row>
    <row r="563" spans="1:65" x14ac:dyDescent="0.2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</row>
    <row r="564" spans="1:65" x14ac:dyDescent="0.2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</row>
    <row r="565" spans="1:65" x14ac:dyDescent="0.2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</row>
    <row r="566" spans="1:65" x14ac:dyDescent="0.2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</row>
    <row r="567" spans="1:65" x14ac:dyDescent="0.2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</row>
    <row r="568" spans="1:65" x14ac:dyDescent="0.2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</row>
    <row r="569" spans="1:65" x14ac:dyDescent="0.2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</row>
    <row r="570" spans="1:65" x14ac:dyDescent="0.2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</row>
    <row r="571" spans="1:65" x14ac:dyDescent="0.2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</row>
    <row r="572" spans="1:65" x14ac:dyDescent="0.2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</row>
    <row r="573" spans="1:65" x14ac:dyDescent="0.2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</row>
    <row r="574" spans="1:65" x14ac:dyDescent="0.2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</row>
    <row r="575" spans="1:65" x14ac:dyDescent="0.2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</row>
    <row r="576" spans="1:65" x14ac:dyDescent="0.2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</row>
    <row r="577" spans="1:65" x14ac:dyDescent="0.2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</row>
    <row r="578" spans="1:65" x14ac:dyDescent="0.2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</row>
    <row r="579" spans="1:65" x14ac:dyDescent="0.2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</row>
    <row r="580" spans="1:65" x14ac:dyDescent="0.2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</row>
    <row r="581" spans="1:65" x14ac:dyDescent="0.2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</row>
    <row r="582" spans="1:65" x14ac:dyDescent="0.2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</row>
    <row r="583" spans="1:65" x14ac:dyDescent="0.2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</row>
    <row r="584" spans="1:65" x14ac:dyDescent="0.2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</row>
    <row r="585" spans="1:65" x14ac:dyDescent="0.2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</row>
    <row r="586" spans="1:65" x14ac:dyDescent="0.2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</row>
    <row r="587" spans="1:65" x14ac:dyDescent="0.2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</row>
    <row r="588" spans="1:65" x14ac:dyDescent="0.2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</row>
    <row r="589" spans="1:65" x14ac:dyDescent="0.2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</row>
    <row r="590" spans="1:65" x14ac:dyDescent="0.2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</row>
    <row r="591" spans="1:65" x14ac:dyDescent="0.2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</row>
    <row r="592" spans="1:65" x14ac:dyDescent="0.2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</row>
    <row r="593" spans="1:65" x14ac:dyDescent="0.2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</row>
    <row r="594" spans="1:65" x14ac:dyDescent="0.2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</row>
    <row r="595" spans="1:65" x14ac:dyDescent="0.2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</row>
    <row r="596" spans="1:65" x14ac:dyDescent="0.2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</row>
    <row r="597" spans="1:65" x14ac:dyDescent="0.2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</row>
    <row r="598" spans="1:65" x14ac:dyDescent="0.2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</row>
    <row r="599" spans="1:65" x14ac:dyDescent="0.2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</row>
    <row r="600" spans="1:65" x14ac:dyDescent="0.2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</row>
    <row r="601" spans="1:65" x14ac:dyDescent="0.2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</row>
    <row r="602" spans="1:65" x14ac:dyDescent="0.2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</row>
    <row r="603" spans="1:65" x14ac:dyDescent="0.2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</row>
    <row r="604" spans="1:65" x14ac:dyDescent="0.2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</row>
    <row r="605" spans="1:65" x14ac:dyDescent="0.2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</row>
    <row r="606" spans="1:65" x14ac:dyDescent="0.2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</row>
    <row r="607" spans="1:65" x14ac:dyDescent="0.2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</row>
    <row r="608" spans="1:65" x14ac:dyDescent="0.2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</row>
    <row r="609" spans="1:65" x14ac:dyDescent="0.2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</row>
    <row r="610" spans="1:65" x14ac:dyDescent="0.2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</row>
    <row r="611" spans="1:65" x14ac:dyDescent="0.2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</row>
    <row r="612" spans="1:65" x14ac:dyDescent="0.2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</row>
    <row r="613" spans="1:65" x14ac:dyDescent="0.2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</row>
    <row r="614" spans="1:65" x14ac:dyDescent="0.2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</row>
    <row r="615" spans="1:65" x14ac:dyDescent="0.2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</row>
    <row r="616" spans="1:65" x14ac:dyDescent="0.2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</row>
    <row r="617" spans="1:65" x14ac:dyDescent="0.2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</row>
    <row r="618" spans="1:65" x14ac:dyDescent="0.2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</row>
    <row r="619" spans="1:65" x14ac:dyDescent="0.2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</row>
    <row r="620" spans="1:65" x14ac:dyDescent="0.2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</row>
  </sheetData>
  <sheetProtection algorithmName="SHA-512" hashValue="Prslmgt2CS50ykWQAR7ho7SxZBr5ydV/3dVPm2FZxYUuOyUvQK4tEXOcvNRrY5R6GsXyBb59x8J1Xo+ZIslDOA==" saltValue="SPetLtDQAR7ZWE05da2E3w==" spinCount="100000" sheet="1" objects="1" scenarios="1"/>
  <phoneticPr fontId="4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27211-79A1-A94E-AB50-42CA46BF0BCF}">
  <sheetPr codeName="Sheet27"/>
  <dimension ref="A1:BS6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71" ht="85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  <c r="BQ1" s="26" t="s">
        <v>161</v>
      </c>
    </row>
    <row r="2" spans="1:71" s="41" customFormat="1" x14ac:dyDescent="0.2">
      <c r="A2" s="2">
        <v>1</v>
      </c>
      <c r="B2" s="258">
        <v>44847</v>
      </c>
      <c r="C2" s="1" t="s">
        <v>129</v>
      </c>
      <c r="D2" s="1" t="s">
        <v>130</v>
      </c>
      <c r="E2" s="258">
        <v>44777</v>
      </c>
      <c r="F2" s="37" t="s">
        <v>131</v>
      </c>
      <c r="G2" s="2" t="s">
        <v>51</v>
      </c>
      <c r="H2" s="259">
        <v>37.5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259">
        <v>3.6181818181818177</v>
      </c>
      <c r="X2" s="259">
        <v>2.9</v>
      </c>
      <c r="Y2" s="259">
        <v>0</v>
      </c>
      <c r="Z2" s="259">
        <v>0</v>
      </c>
      <c r="AA2" s="259">
        <v>0</v>
      </c>
      <c r="AB2" s="259">
        <v>0</v>
      </c>
      <c r="AC2" s="259">
        <v>3.6181818181818177</v>
      </c>
      <c r="AD2" s="259">
        <v>2.9</v>
      </c>
      <c r="AE2" s="259">
        <v>0</v>
      </c>
      <c r="AF2" s="259">
        <v>0</v>
      </c>
      <c r="AG2" s="259">
        <v>0</v>
      </c>
      <c r="AH2" s="259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/>
      <c r="BM2" s="39"/>
      <c r="BN2" s="39"/>
      <c r="BO2" s="39" t="s">
        <v>119</v>
      </c>
      <c r="BP2" s="39">
        <v>0</v>
      </c>
      <c r="BQ2" s="158" t="s">
        <v>166</v>
      </c>
      <c r="BR2"/>
      <c r="BS2"/>
    </row>
    <row r="3" spans="1:71" s="41" customFormat="1" x14ac:dyDescent="0.2">
      <c r="A3" s="2"/>
      <c r="B3" s="258">
        <v>44847</v>
      </c>
      <c r="C3" s="1" t="s">
        <v>129</v>
      </c>
      <c r="D3" s="1" t="s">
        <v>130</v>
      </c>
      <c r="E3" s="258">
        <v>44824</v>
      </c>
      <c r="F3" s="37" t="s">
        <v>115</v>
      </c>
      <c r="G3" s="2" t="s">
        <v>116</v>
      </c>
      <c r="H3" s="259">
        <v>39.123636363636365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259">
        <v>3.709090909090909</v>
      </c>
      <c r="X3" s="259">
        <v>2.9727272727272727</v>
      </c>
      <c r="Y3" s="259">
        <v>0</v>
      </c>
      <c r="Z3" s="259">
        <v>0</v>
      </c>
      <c r="AA3" s="259">
        <v>0</v>
      </c>
      <c r="AB3" s="259">
        <v>0</v>
      </c>
      <c r="AC3" s="259">
        <v>3.709090909090909</v>
      </c>
      <c r="AD3" s="259">
        <v>2.9727272727272727</v>
      </c>
      <c r="AE3" s="259">
        <v>0</v>
      </c>
      <c r="AF3" s="259">
        <v>0</v>
      </c>
      <c r="AG3" s="259">
        <v>0</v>
      </c>
      <c r="AH3" s="259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/>
      <c r="BM3" s="39"/>
      <c r="BN3" s="39"/>
      <c r="BO3" s="39" t="s">
        <v>119</v>
      </c>
      <c r="BP3" s="39">
        <v>0</v>
      </c>
      <c r="BQ3" s="41" t="s">
        <v>174</v>
      </c>
      <c r="BR3"/>
      <c r="BS3"/>
    </row>
    <row r="4" spans="1:71" s="41" customFormat="1" x14ac:dyDescent="0.2">
      <c r="A4" s="2"/>
      <c r="B4" s="258">
        <v>44847</v>
      </c>
      <c r="C4" s="1" t="s">
        <v>129</v>
      </c>
      <c r="D4" s="1" t="s">
        <v>130</v>
      </c>
      <c r="E4" s="1">
        <v>44743</v>
      </c>
      <c r="F4" s="37" t="s">
        <v>120</v>
      </c>
      <c r="G4" s="2" t="s">
        <v>171</v>
      </c>
      <c r="H4" s="259">
        <v>12.918181818181818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59">
        <v>2.5999999999999996</v>
      </c>
      <c r="X4" s="259">
        <v>2.0818181818181816</v>
      </c>
      <c r="Y4" s="259">
        <v>0</v>
      </c>
      <c r="Z4" s="259">
        <v>0</v>
      </c>
      <c r="AA4" s="259">
        <v>0</v>
      </c>
      <c r="AB4" s="259">
        <v>0</v>
      </c>
      <c r="AC4" s="259">
        <v>2.5999999999999996</v>
      </c>
      <c r="AD4" s="259">
        <v>2.0818181818181816</v>
      </c>
      <c r="AE4" s="259">
        <v>0</v>
      </c>
      <c r="AF4" s="259">
        <v>0</v>
      </c>
      <c r="AG4" s="259">
        <v>0</v>
      </c>
      <c r="AH4" s="259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0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/>
      <c r="BK4" s="39" t="s">
        <v>118</v>
      </c>
      <c r="BL4" s="37"/>
      <c r="BM4" s="39"/>
      <c r="BN4" s="39"/>
      <c r="BO4" s="39" t="s">
        <v>119</v>
      </c>
      <c r="BP4" s="39">
        <v>0</v>
      </c>
      <c r="BQ4" s="41" t="s">
        <v>172</v>
      </c>
      <c r="BR4"/>
      <c r="BS4"/>
    </row>
    <row r="5" spans="1:71" s="41" customFormat="1" x14ac:dyDescent="0.2">
      <c r="A5" s="2">
        <v>2</v>
      </c>
      <c r="B5" s="258">
        <v>44847</v>
      </c>
      <c r="C5" s="1" t="s">
        <v>129</v>
      </c>
      <c r="D5" s="1" t="s">
        <v>132</v>
      </c>
      <c r="E5" s="258">
        <v>44777</v>
      </c>
      <c r="F5" s="37" t="s">
        <v>131</v>
      </c>
      <c r="G5" s="2" t="s">
        <v>51</v>
      </c>
      <c r="H5" s="259">
        <v>41.854545454545452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259">
        <v>4.5181818181818176</v>
      </c>
      <c r="X5" s="259">
        <v>0</v>
      </c>
      <c r="Y5" s="259">
        <v>0</v>
      </c>
      <c r="Z5" s="259">
        <v>0</v>
      </c>
      <c r="AA5" s="259">
        <v>0</v>
      </c>
      <c r="AB5" s="259">
        <v>0</v>
      </c>
      <c r="AC5" s="259">
        <v>4.5181818181818176</v>
      </c>
      <c r="AD5" s="259">
        <v>0</v>
      </c>
      <c r="AE5" s="259">
        <v>0</v>
      </c>
      <c r="AF5" s="259">
        <v>0</v>
      </c>
      <c r="AG5" s="259">
        <v>0</v>
      </c>
      <c r="AH5" s="259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/>
      <c r="BM5" s="39"/>
      <c r="BN5" s="39"/>
      <c r="BO5" s="39" t="s">
        <v>119</v>
      </c>
      <c r="BP5" s="39">
        <v>0</v>
      </c>
      <c r="BQ5" s="158" t="s">
        <v>166</v>
      </c>
      <c r="BR5"/>
      <c r="BS5"/>
    </row>
    <row r="6" spans="1:71" s="41" customFormat="1" x14ac:dyDescent="0.2">
      <c r="A6" s="2">
        <v>3</v>
      </c>
      <c r="B6" s="258">
        <v>44847</v>
      </c>
      <c r="C6" s="1" t="s">
        <v>129</v>
      </c>
      <c r="D6" s="1" t="s">
        <v>125</v>
      </c>
      <c r="E6" s="258">
        <v>44777</v>
      </c>
      <c r="F6" s="37" t="s">
        <v>131</v>
      </c>
      <c r="G6" s="2" t="s">
        <v>51</v>
      </c>
      <c r="H6" s="259">
        <v>65.845454545454544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259">
        <v>3.2818181818181813</v>
      </c>
      <c r="X6" s="259">
        <v>0</v>
      </c>
      <c r="Y6" s="259">
        <v>0</v>
      </c>
      <c r="Z6" s="259">
        <v>0</v>
      </c>
      <c r="AA6" s="259">
        <v>0</v>
      </c>
      <c r="AB6" s="259">
        <v>0</v>
      </c>
      <c r="AC6" s="259">
        <v>3.2818181818181813</v>
      </c>
      <c r="AD6" s="259">
        <v>0</v>
      </c>
      <c r="AE6" s="259">
        <v>0</v>
      </c>
      <c r="AF6" s="259">
        <v>0</v>
      </c>
      <c r="AG6" s="259">
        <v>0</v>
      </c>
      <c r="AH6" s="259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/>
      <c r="BM6" s="39"/>
      <c r="BN6" s="39"/>
      <c r="BO6" s="39" t="s">
        <v>119</v>
      </c>
      <c r="BP6" s="39">
        <v>0</v>
      </c>
      <c r="BQ6" s="158" t="s">
        <v>166</v>
      </c>
      <c r="BR6"/>
      <c r="BS6"/>
    </row>
  </sheetData>
  <sheetProtection algorithmName="SHA-512" hashValue="kLtKWI923rg7KXU2tx3qXrdSGM3dDitLObnrAqmNeEL6WNx54BuCC3PjhcoznnB4U0Of5yxEfF2W5RRNynmf3w==" saltValue="kmGDG3oCFiWBF1cXvqsWtw==" spinCount="100000" sheet="1" objects="1" scenarios="1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C5BC-DE86-0545-8060-3B33867B1F91}">
  <sheetPr codeName="Sheet24"/>
  <dimension ref="A1:CH9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86" ht="85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  <c r="BQ1" s="26" t="s">
        <v>161</v>
      </c>
    </row>
    <row r="2" spans="1:86" s="41" customFormat="1" x14ac:dyDescent="0.2">
      <c r="A2" s="2">
        <v>1</v>
      </c>
      <c r="B2" s="258">
        <v>44670</v>
      </c>
      <c r="C2" s="1" t="s">
        <v>129</v>
      </c>
      <c r="D2" s="1" t="s">
        <v>130</v>
      </c>
      <c r="E2" s="258">
        <v>44410</v>
      </c>
      <c r="F2" s="37" t="s">
        <v>131</v>
      </c>
      <c r="G2" s="2" t="s">
        <v>51</v>
      </c>
      <c r="H2" s="259">
        <v>37.063636363636363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259">
        <v>3.5272727272727269</v>
      </c>
      <c r="X2" s="259">
        <v>2.8272727272727267</v>
      </c>
      <c r="Y2" s="259">
        <v>0</v>
      </c>
      <c r="Z2" s="259">
        <v>0</v>
      </c>
      <c r="AA2" s="259">
        <v>0</v>
      </c>
      <c r="AB2" s="259">
        <v>0</v>
      </c>
      <c r="AC2" s="259">
        <v>3.5272727272727269</v>
      </c>
      <c r="AD2" s="259">
        <v>2.8272727272727267</v>
      </c>
      <c r="AE2" s="259">
        <v>0</v>
      </c>
      <c r="AF2" s="259">
        <v>0</v>
      </c>
      <c r="AG2" s="259">
        <v>0</v>
      </c>
      <c r="AH2" s="259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/>
      <c r="BM2" s="39"/>
      <c r="BN2" s="39"/>
      <c r="BO2" s="39" t="s">
        <v>119</v>
      </c>
      <c r="BP2" s="39">
        <v>0</v>
      </c>
      <c r="BQ2" s="158" t="s">
        <v>166</v>
      </c>
      <c r="BR2"/>
      <c r="BS2"/>
    </row>
    <row r="3" spans="1:86" s="41" customFormat="1" x14ac:dyDescent="0.2">
      <c r="A3" s="2"/>
      <c r="B3" s="258">
        <v>44670</v>
      </c>
      <c r="C3" s="1" t="s">
        <v>129</v>
      </c>
      <c r="D3" s="1" t="s">
        <v>130</v>
      </c>
      <c r="E3" s="1">
        <v>44409</v>
      </c>
      <c r="F3" s="37" t="s">
        <v>115</v>
      </c>
      <c r="G3" s="2" t="s">
        <v>116</v>
      </c>
      <c r="H3" s="259">
        <v>37.227272727272727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259">
        <v>3.5272727272727269</v>
      </c>
      <c r="X3" s="259">
        <v>2.8272727272727267</v>
      </c>
      <c r="Y3" s="259">
        <v>0</v>
      </c>
      <c r="Z3" s="259">
        <v>0</v>
      </c>
      <c r="AA3" s="259">
        <v>0</v>
      </c>
      <c r="AB3" s="259">
        <v>0</v>
      </c>
      <c r="AC3" s="259">
        <v>3.5272727272727269</v>
      </c>
      <c r="AD3" s="259">
        <v>2.8272727272727267</v>
      </c>
      <c r="AE3" s="259">
        <v>0</v>
      </c>
      <c r="AF3" s="259">
        <v>0</v>
      </c>
      <c r="AG3" s="259">
        <v>0</v>
      </c>
      <c r="AH3" s="259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/>
      <c r="BM3" s="39"/>
      <c r="BN3" s="39"/>
      <c r="BO3" s="39" t="s">
        <v>119</v>
      </c>
      <c r="BP3" s="39">
        <v>0</v>
      </c>
      <c r="BQ3" s="41" t="s">
        <v>167</v>
      </c>
      <c r="BR3"/>
      <c r="BS3"/>
    </row>
    <row r="4" spans="1:86" s="41" customFormat="1" x14ac:dyDescent="0.2">
      <c r="A4" s="2"/>
      <c r="B4" s="258">
        <v>44670</v>
      </c>
      <c r="C4" s="1" t="s">
        <v>129</v>
      </c>
      <c r="D4" s="1" t="s">
        <v>130</v>
      </c>
      <c r="E4" s="1">
        <v>44562</v>
      </c>
      <c r="F4" s="37" t="s">
        <v>120</v>
      </c>
      <c r="G4" s="2" t="s">
        <v>168</v>
      </c>
      <c r="H4" s="259">
        <v>14.39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59">
        <v>2.4727272727272727</v>
      </c>
      <c r="X4" s="259">
        <v>1.98</v>
      </c>
      <c r="Y4" s="259">
        <v>0</v>
      </c>
      <c r="Z4" s="259">
        <v>0</v>
      </c>
      <c r="AA4" s="259">
        <v>0</v>
      </c>
      <c r="AB4" s="259">
        <v>0</v>
      </c>
      <c r="AC4" s="259">
        <v>2.4727272727272727</v>
      </c>
      <c r="AD4" s="259">
        <v>1.98</v>
      </c>
      <c r="AE4" s="259">
        <v>0</v>
      </c>
      <c r="AF4" s="259">
        <v>0</v>
      </c>
      <c r="AG4" s="259">
        <v>0</v>
      </c>
      <c r="AH4" s="259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0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>
        <v>12</v>
      </c>
      <c r="BK4" s="39" t="s">
        <v>118</v>
      </c>
      <c r="BL4" s="37"/>
      <c r="BM4" s="39"/>
      <c r="BN4" s="39"/>
      <c r="BO4" s="39" t="s">
        <v>119</v>
      </c>
      <c r="BP4" s="39">
        <v>0</v>
      </c>
      <c r="BQ4" s="41" t="s">
        <v>170</v>
      </c>
      <c r="BR4"/>
      <c r="BS4"/>
    </row>
    <row r="5" spans="1:86" s="41" customFormat="1" x14ac:dyDescent="0.2">
      <c r="A5" s="2">
        <v>2</v>
      </c>
      <c r="B5" s="258">
        <v>44670</v>
      </c>
      <c r="C5" s="1" t="s">
        <v>129</v>
      </c>
      <c r="D5" s="1" t="s">
        <v>132</v>
      </c>
      <c r="E5" s="258">
        <v>44410</v>
      </c>
      <c r="F5" s="37" t="s">
        <v>131</v>
      </c>
      <c r="G5" s="2" t="s">
        <v>51</v>
      </c>
      <c r="H5" s="259">
        <v>41.31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259">
        <v>4.4090909090909083</v>
      </c>
      <c r="X5" s="259">
        <v>0</v>
      </c>
      <c r="Y5" s="259">
        <v>0</v>
      </c>
      <c r="Z5" s="259">
        <v>0</v>
      </c>
      <c r="AA5" s="259">
        <v>0</v>
      </c>
      <c r="AB5" s="259">
        <v>0</v>
      </c>
      <c r="AC5" s="259">
        <v>4.4090909090909083</v>
      </c>
      <c r="AD5" s="259">
        <v>0</v>
      </c>
      <c r="AE5" s="259">
        <v>0</v>
      </c>
      <c r="AF5" s="259">
        <v>0</v>
      </c>
      <c r="AG5" s="259">
        <v>0</v>
      </c>
      <c r="AH5" s="259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/>
      <c r="BM5" s="39"/>
      <c r="BN5" s="39"/>
      <c r="BO5" s="39" t="s">
        <v>119</v>
      </c>
      <c r="BP5" s="39">
        <v>0</v>
      </c>
      <c r="BQ5" s="41" t="s">
        <v>166</v>
      </c>
      <c r="BR5"/>
      <c r="BS5"/>
    </row>
    <row r="6" spans="1:86" s="41" customFormat="1" x14ac:dyDescent="0.2">
      <c r="A6" s="2">
        <v>3</v>
      </c>
      <c r="B6" s="258">
        <v>44670</v>
      </c>
      <c r="C6" s="1" t="s">
        <v>129</v>
      </c>
      <c r="D6" s="1" t="s">
        <v>125</v>
      </c>
      <c r="E6" s="258">
        <v>44410</v>
      </c>
      <c r="F6" s="37" t="s">
        <v>131</v>
      </c>
      <c r="G6" s="2" t="s">
        <v>51</v>
      </c>
      <c r="H6" s="259">
        <v>64.72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259">
        <v>3.1999999999999997</v>
      </c>
      <c r="X6" s="259">
        <v>0</v>
      </c>
      <c r="Y6" s="259">
        <v>0</v>
      </c>
      <c r="Z6" s="259">
        <v>0</v>
      </c>
      <c r="AA6" s="259">
        <v>0</v>
      </c>
      <c r="AB6" s="259">
        <v>0</v>
      </c>
      <c r="AC6" s="259">
        <v>3.1999999999999997</v>
      </c>
      <c r="AD6" s="259">
        <v>0</v>
      </c>
      <c r="AE6" s="259">
        <v>0</v>
      </c>
      <c r="AF6" s="259">
        <v>0</v>
      </c>
      <c r="AG6" s="259">
        <v>0</v>
      </c>
      <c r="AH6" s="259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/>
      <c r="BM6" s="39"/>
      <c r="BN6" s="39"/>
      <c r="BO6" s="39" t="s">
        <v>119</v>
      </c>
      <c r="BP6" s="39">
        <v>0</v>
      </c>
      <c r="BQ6" s="41" t="s">
        <v>166</v>
      </c>
      <c r="BR6"/>
      <c r="BS6"/>
    </row>
    <row r="8" spans="1:86" s="41" customFormat="1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</row>
    <row r="9" spans="1:86" s="41" customFormat="1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</row>
  </sheetData>
  <sheetProtection algorithmName="SHA-512" hashValue="w28vMNvptWlKm6R8vy884qvzJZ6H6O6wnQ1emkq8jR1hwlRPo+haRC9dv08gCilwRE2Ivq6zCnoZNBWgqmz6gA==" saltValue="gMKXhtuQZJtQTHmR8iEHEw==" spinCount="100000" sheet="1" objects="1" scenarios="1"/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F983-8C0E-AE42-A702-3DEABD4CDE66}">
  <sheetPr codeName="Sheet22"/>
  <dimension ref="A1:CH9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86" ht="85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  <c r="BQ1" s="26" t="s">
        <v>161</v>
      </c>
    </row>
    <row r="2" spans="1:86" s="41" customFormat="1" x14ac:dyDescent="0.2">
      <c r="A2" s="2">
        <v>1</v>
      </c>
      <c r="B2" s="258">
        <v>44498</v>
      </c>
      <c r="C2" s="1" t="s">
        <v>129</v>
      </c>
      <c r="D2" s="1" t="s">
        <v>130</v>
      </c>
      <c r="E2" s="258">
        <v>44410</v>
      </c>
      <c r="F2" s="37" t="s">
        <v>131</v>
      </c>
      <c r="G2" s="2" t="s">
        <v>51</v>
      </c>
      <c r="H2" s="259">
        <v>37.063636363636363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259">
        <v>3.5272727272727269</v>
      </c>
      <c r="X2" s="259">
        <v>2.8272727272727267</v>
      </c>
      <c r="Y2" s="259">
        <v>0</v>
      </c>
      <c r="Z2" s="259">
        <v>0</v>
      </c>
      <c r="AA2" s="259">
        <v>0</v>
      </c>
      <c r="AB2" s="259">
        <v>0</v>
      </c>
      <c r="AC2" s="259">
        <v>3.5272727272727269</v>
      </c>
      <c r="AD2" s="259">
        <v>2.8272727272727267</v>
      </c>
      <c r="AE2" s="259">
        <v>0</v>
      </c>
      <c r="AF2" s="259">
        <v>0</v>
      </c>
      <c r="AG2" s="259">
        <v>0</v>
      </c>
      <c r="AH2" s="259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/>
      <c r="BM2" s="39"/>
      <c r="BN2" s="39"/>
      <c r="BO2" s="39" t="s">
        <v>119</v>
      </c>
      <c r="BP2" s="39">
        <v>0</v>
      </c>
      <c r="BQ2" s="158" t="s">
        <v>166</v>
      </c>
      <c r="BR2"/>
      <c r="BS2"/>
    </row>
    <row r="3" spans="1:86" s="41" customFormat="1" x14ac:dyDescent="0.2">
      <c r="A3" s="2"/>
      <c r="B3" s="258">
        <v>44498</v>
      </c>
      <c r="C3" s="1" t="s">
        <v>129</v>
      </c>
      <c r="D3" s="1" t="s">
        <v>130</v>
      </c>
      <c r="E3" s="1">
        <v>44409</v>
      </c>
      <c r="F3" s="37" t="s">
        <v>115</v>
      </c>
      <c r="G3" s="2" t="s">
        <v>116</v>
      </c>
      <c r="H3" s="259">
        <v>37.227272727272727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259">
        <v>3.5272727272727269</v>
      </c>
      <c r="X3" s="259">
        <v>2.8272727272727267</v>
      </c>
      <c r="Y3" s="259">
        <v>0</v>
      </c>
      <c r="Z3" s="259">
        <v>0</v>
      </c>
      <c r="AA3" s="259">
        <v>0</v>
      </c>
      <c r="AB3" s="259">
        <v>0</v>
      </c>
      <c r="AC3" s="259">
        <v>3.5272727272727269</v>
      </c>
      <c r="AD3" s="259">
        <v>2.8272727272727267</v>
      </c>
      <c r="AE3" s="259">
        <v>0</v>
      </c>
      <c r="AF3" s="259">
        <v>0</v>
      </c>
      <c r="AG3" s="259">
        <v>0</v>
      </c>
      <c r="AH3" s="259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/>
      <c r="BM3" s="39"/>
      <c r="BN3" s="39"/>
      <c r="BO3" s="39" t="s">
        <v>119</v>
      </c>
      <c r="BP3" s="39">
        <v>0</v>
      </c>
      <c r="BQ3" s="41" t="s">
        <v>167</v>
      </c>
      <c r="BR3"/>
      <c r="BS3"/>
    </row>
    <row r="4" spans="1:86" s="41" customFormat="1" x14ac:dyDescent="0.2">
      <c r="A4" s="2"/>
      <c r="B4" s="258">
        <v>44498</v>
      </c>
      <c r="C4" s="1" t="s">
        <v>129</v>
      </c>
      <c r="D4" s="1" t="s">
        <v>130</v>
      </c>
      <c r="E4" s="1">
        <v>44197</v>
      </c>
      <c r="F4" s="37" t="s">
        <v>120</v>
      </c>
      <c r="G4" s="2" t="s">
        <v>168</v>
      </c>
      <c r="H4" s="259">
        <v>12.299999999999999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59">
        <v>2.4727272727272727</v>
      </c>
      <c r="X4" s="259">
        <v>1.9909090909090907</v>
      </c>
      <c r="Y4" s="259">
        <v>0</v>
      </c>
      <c r="Z4" s="259">
        <v>0</v>
      </c>
      <c r="AA4" s="259">
        <v>0</v>
      </c>
      <c r="AB4" s="259">
        <v>0</v>
      </c>
      <c r="AC4" s="259">
        <v>2.4727272727272727</v>
      </c>
      <c r="AD4" s="259">
        <v>1.9909090909090907</v>
      </c>
      <c r="AE4" s="259">
        <v>0</v>
      </c>
      <c r="AF4" s="259">
        <v>0</v>
      </c>
      <c r="AG4" s="259">
        <v>0</v>
      </c>
      <c r="AH4" s="259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0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>
        <v>12</v>
      </c>
      <c r="BK4" s="39" t="s">
        <v>118</v>
      </c>
      <c r="BL4" s="37"/>
      <c r="BM4" s="39"/>
      <c r="BN4" s="39"/>
      <c r="BO4" s="39" t="s">
        <v>119</v>
      </c>
      <c r="BP4" s="39">
        <v>0</v>
      </c>
      <c r="BQ4" s="41" t="s">
        <v>169</v>
      </c>
      <c r="BR4"/>
      <c r="BS4"/>
    </row>
    <row r="5" spans="1:86" s="41" customFormat="1" x14ac:dyDescent="0.2">
      <c r="A5" s="2">
        <v>2</v>
      </c>
      <c r="B5" s="258">
        <v>44498</v>
      </c>
      <c r="C5" s="1" t="s">
        <v>129</v>
      </c>
      <c r="D5" s="1" t="s">
        <v>132</v>
      </c>
      <c r="E5" s="1">
        <v>44013</v>
      </c>
      <c r="F5" s="37" t="s">
        <v>131</v>
      </c>
      <c r="G5" s="2" t="s">
        <v>51</v>
      </c>
      <c r="H5" s="259">
        <v>39.372727272727275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259">
        <v>4.4090909090909083</v>
      </c>
      <c r="X5" s="259">
        <v>0</v>
      </c>
      <c r="Y5" s="259">
        <v>0</v>
      </c>
      <c r="Z5" s="259">
        <v>0</v>
      </c>
      <c r="AA5" s="259">
        <v>0</v>
      </c>
      <c r="AB5" s="259">
        <v>0</v>
      </c>
      <c r="AC5" s="259">
        <v>4.4090909090909083</v>
      </c>
      <c r="AD5" s="259">
        <v>0</v>
      </c>
      <c r="AE5" s="259">
        <v>0</v>
      </c>
      <c r="AF5" s="259">
        <v>0</v>
      </c>
      <c r="AG5" s="259">
        <v>0</v>
      </c>
      <c r="AH5" s="259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/>
      <c r="BM5" s="39"/>
      <c r="BN5" s="39"/>
      <c r="BO5" s="39" t="s">
        <v>119</v>
      </c>
      <c r="BP5" s="39">
        <v>0</v>
      </c>
      <c r="BQ5" s="41" t="s">
        <v>127</v>
      </c>
      <c r="BR5"/>
      <c r="BS5"/>
    </row>
    <row r="6" spans="1:86" s="41" customFormat="1" x14ac:dyDescent="0.2">
      <c r="A6" s="2">
        <v>3</v>
      </c>
      <c r="B6" s="258">
        <v>44498</v>
      </c>
      <c r="C6" s="1" t="s">
        <v>129</v>
      </c>
      <c r="D6" s="1" t="s">
        <v>125</v>
      </c>
      <c r="E6" s="1">
        <v>44013</v>
      </c>
      <c r="F6" s="37" t="s">
        <v>131</v>
      </c>
      <c r="G6" s="2" t="s">
        <v>51</v>
      </c>
      <c r="H6" s="259">
        <v>62.781818181818181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259">
        <v>3.1999999999999997</v>
      </c>
      <c r="X6" s="259">
        <v>0</v>
      </c>
      <c r="Y6" s="259">
        <v>0</v>
      </c>
      <c r="Z6" s="259">
        <v>0</v>
      </c>
      <c r="AA6" s="259">
        <v>0</v>
      </c>
      <c r="AB6" s="259">
        <v>0</v>
      </c>
      <c r="AC6" s="259">
        <v>3.1999999999999997</v>
      </c>
      <c r="AD6" s="259">
        <v>0</v>
      </c>
      <c r="AE6" s="259">
        <v>0</v>
      </c>
      <c r="AF6" s="259">
        <v>0</v>
      </c>
      <c r="AG6" s="259">
        <v>0</v>
      </c>
      <c r="AH6" s="259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/>
      <c r="BM6" s="39"/>
      <c r="BN6" s="39"/>
      <c r="BO6" s="39" t="s">
        <v>119</v>
      </c>
      <c r="BP6" s="39">
        <v>0</v>
      </c>
      <c r="BQ6" s="41" t="s">
        <v>127</v>
      </c>
      <c r="BR6"/>
      <c r="BS6"/>
    </row>
    <row r="8" spans="1:86" s="41" customFormat="1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</row>
    <row r="9" spans="1:86" s="41" customFormat="1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</row>
  </sheetData>
  <sheetProtection algorithmName="SHA-512" hashValue="8yEQVG02QDwRVgqWno+en4MkBqQWNwHQMwg2keB6MinFcdqo8Bp9Slvuz0FCDrG1TsM9FArM64k/X8XfGpyiyg==" saltValue="+v/PCwY8UF7M75evuJ6Yug==" spinCount="100000" sheet="1" objects="1" scenarios="1"/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89FAF-20E0-5349-8280-D3027559FD9A}">
  <sheetPr codeName="Sheet21"/>
  <dimension ref="A1:CH23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86" ht="85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  <c r="BQ1" s="26" t="s">
        <v>161</v>
      </c>
    </row>
    <row r="2" spans="1:86" s="41" customFormat="1" x14ac:dyDescent="0.2">
      <c r="A2" s="2">
        <v>1</v>
      </c>
      <c r="B2" s="257">
        <v>44301</v>
      </c>
      <c r="C2" s="1" t="s">
        <v>129</v>
      </c>
      <c r="D2" s="1" t="s">
        <v>130</v>
      </c>
      <c r="E2" s="1">
        <v>44013</v>
      </c>
      <c r="F2" s="37" t="s">
        <v>131</v>
      </c>
      <c r="G2" s="2" t="s">
        <v>51</v>
      </c>
      <c r="H2" s="157">
        <v>36.618181818181817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157">
        <v>3.4909090909090903</v>
      </c>
      <c r="X2" s="157">
        <v>2.8</v>
      </c>
      <c r="Y2" s="157">
        <v>0</v>
      </c>
      <c r="Z2" s="157">
        <v>0</v>
      </c>
      <c r="AA2" s="157">
        <v>0</v>
      </c>
      <c r="AB2" s="157">
        <v>0</v>
      </c>
      <c r="AC2" s="157">
        <v>3.4909090909090903</v>
      </c>
      <c r="AD2" s="157">
        <v>2.8</v>
      </c>
      <c r="AE2" s="157">
        <v>0</v>
      </c>
      <c r="AF2" s="157">
        <v>0</v>
      </c>
      <c r="AG2" s="157">
        <v>0</v>
      </c>
      <c r="AH2" s="157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/>
      <c r="BM2" s="39"/>
      <c r="BN2" s="39"/>
      <c r="BO2" s="39" t="s">
        <v>119</v>
      </c>
      <c r="BP2" s="39">
        <v>0</v>
      </c>
      <c r="BQ2" s="158" t="s">
        <v>127</v>
      </c>
      <c r="BR2"/>
      <c r="BS2"/>
    </row>
    <row r="3" spans="1:86" s="41" customFormat="1" x14ac:dyDescent="0.2">
      <c r="A3" s="2"/>
      <c r="B3" s="257">
        <v>44301</v>
      </c>
      <c r="C3" s="1" t="s">
        <v>129</v>
      </c>
      <c r="D3" s="1" t="s">
        <v>130</v>
      </c>
      <c r="E3" s="1">
        <v>44197</v>
      </c>
      <c r="F3" s="37" t="s">
        <v>115</v>
      </c>
      <c r="G3" s="2" t="s">
        <v>116</v>
      </c>
      <c r="H3" s="157">
        <v>35.86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157">
        <v>3.4909090909090903</v>
      </c>
      <c r="X3" s="157">
        <v>2.7909090909090906</v>
      </c>
      <c r="Y3" s="157">
        <v>0</v>
      </c>
      <c r="Z3" s="157">
        <v>0</v>
      </c>
      <c r="AA3" s="157">
        <v>0</v>
      </c>
      <c r="AB3" s="157">
        <v>0</v>
      </c>
      <c r="AC3" s="157">
        <v>3.4909090909090903</v>
      </c>
      <c r="AD3" s="157">
        <v>2.7909090909090906</v>
      </c>
      <c r="AE3" s="157">
        <v>0</v>
      </c>
      <c r="AF3" s="157">
        <v>0</v>
      </c>
      <c r="AG3" s="157">
        <v>0</v>
      </c>
      <c r="AH3" s="157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/>
      <c r="BM3" s="39"/>
      <c r="BN3" s="39"/>
      <c r="BO3" s="39" t="s">
        <v>119</v>
      </c>
      <c r="BP3" s="39">
        <v>0</v>
      </c>
      <c r="BQ3" s="41" t="s">
        <v>162</v>
      </c>
      <c r="BR3"/>
      <c r="BS3"/>
    </row>
    <row r="4" spans="1:86" s="41" customFormat="1" x14ac:dyDescent="0.2">
      <c r="A4" s="2"/>
      <c r="B4" s="257">
        <v>44301</v>
      </c>
      <c r="C4" s="1" t="s">
        <v>129</v>
      </c>
      <c r="D4" s="1" t="s">
        <v>130</v>
      </c>
      <c r="E4" s="1">
        <v>44197</v>
      </c>
      <c r="F4" s="37" t="s">
        <v>120</v>
      </c>
      <c r="G4" s="2" t="s">
        <v>133</v>
      </c>
      <c r="H4" s="2">
        <v>17.37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">
        <v>3.49</v>
      </c>
      <c r="X4" s="157">
        <v>2.8</v>
      </c>
      <c r="Y4" s="157">
        <v>0</v>
      </c>
      <c r="Z4" s="157">
        <v>0</v>
      </c>
      <c r="AA4" s="157">
        <v>0</v>
      </c>
      <c r="AB4" s="157">
        <v>0</v>
      </c>
      <c r="AC4" s="157">
        <v>3.49</v>
      </c>
      <c r="AD4" s="157">
        <v>2.8</v>
      </c>
      <c r="AE4" s="157">
        <v>0</v>
      </c>
      <c r="AF4" s="157">
        <v>0</v>
      </c>
      <c r="AG4" s="157">
        <v>0</v>
      </c>
      <c r="AH4" s="157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32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/>
      <c r="BK4" s="39" t="s">
        <v>118</v>
      </c>
      <c r="BL4" s="37" t="s">
        <v>163</v>
      </c>
      <c r="BM4" s="39" t="s">
        <v>164</v>
      </c>
      <c r="BN4" s="39">
        <v>200</v>
      </c>
      <c r="BO4" s="39" t="s">
        <v>119</v>
      </c>
      <c r="BP4" s="39">
        <v>0</v>
      </c>
      <c r="BQ4" s="41" t="s">
        <v>165</v>
      </c>
      <c r="BR4"/>
      <c r="BS4"/>
    </row>
    <row r="5" spans="1:86" s="41" customFormat="1" x14ac:dyDescent="0.2">
      <c r="A5" s="2">
        <v>2</v>
      </c>
      <c r="B5" s="257">
        <v>44301</v>
      </c>
      <c r="C5" s="1" t="s">
        <v>129</v>
      </c>
      <c r="D5" s="1" t="s">
        <v>132</v>
      </c>
      <c r="E5" s="1">
        <v>44013</v>
      </c>
      <c r="F5" s="37" t="s">
        <v>131</v>
      </c>
      <c r="G5" s="2" t="s">
        <v>51</v>
      </c>
      <c r="H5" s="157">
        <v>40.818181818181813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157">
        <v>4.3545454545454545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4.3545454545454545</v>
      </c>
      <c r="AD5" s="157">
        <v>0</v>
      </c>
      <c r="AE5" s="157">
        <v>0</v>
      </c>
      <c r="AF5" s="157">
        <v>0</v>
      </c>
      <c r="AG5" s="157">
        <v>0</v>
      </c>
      <c r="AH5" s="157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/>
      <c r="BM5" s="39"/>
      <c r="BN5" s="39"/>
      <c r="BO5" s="39" t="s">
        <v>119</v>
      </c>
      <c r="BP5" s="39">
        <v>0</v>
      </c>
      <c r="BQ5" s="41" t="s">
        <v>127</v>
      </c>
      <c r="BR5"/>
      <c r="BS5"/>
    </row>
    <row r="6" spans="1:86" s="41" customFormat="1" x14ac:dyDescent="0.2">
      <c r="A6" s="2">
        <v>3</v>
      </c>
      <c r="B6" s="257">
        <v>44301</v>
      </c>
      <c r="C6" s="1" t="s">
        <v>129</v>
      </c>
      <c r="D6" s="1" t="s">
        <v>125</v>
      </c>
      <c r="E6" s="1">
        <v>44013</v>
      </c>
      <c r="F6" s="37" t="s">
        <v>131</v>
      </c>
      <c r="G6" s="2" t="s">
        <v>51</v>
      </c>
      <c r="H6" s="157">
        <v>63.963636363636361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157">
        <v>3.1636363636363636</v>
      </c>
      <c r="X6" s="157">
        <v>0</v>
      </c>
      <c r="Y6" s="157">
        <v>0</v>
      </c>
      <c r="Z6" s="157">
        <v>0</v>
      </c>
      <c r="AA6" s="157">
        <v>0</v>
      </c>
      <c r="AB6" s="157">
        <v>0</v>
      </c>
      <c r="AC6" s="157">
        <v>3.1636363636363636</v>
      </c>
      <c r="AD6" s="157">
        <v>0</v>
      </c>
      <c r="AE6" s="157">
        <v>0</v>
      </c>
      <c r="AF6" s="157">
        <v>0</v>
      </c>
      <c r="AG6" s="157">
        <v>0</v>
      </c>
      <c r="AH6" s="157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/>
      <c r="BM6" s="39"/>
      <c r="BN6" s="39"/>
      <c r="BO6" s="39" t="s">
        <v>119</v>
      </c>
      <c r="BP6" s="39">
        <v>0</v>
      </c>
      <c r="BQ6" s="41" t="s">
        <v>127</v>
      </c>
      <c r="BR6"/>
      <c r="BS6"/>
    </row>
    <row r="9" spans="1:86" x14ac:dyDescent="0.2">
      <c r="E9" s="248"/>
    </row>
    <row r="11" spans="1:86" s="41" customForma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</row>
    <row r="12" spans="1:86" s="41" customForma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</row>
    <row r="13" spans="1:86" s="41" customForma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</row>
    <row r="14" spans="1:86" s="41" customForma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</row>
    <row r="15" spans="1:86" s="41" customForma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</row>
    <row r="19" spans="1:86" s="41" customForma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</row>
    <row r="20" spans="1:86" s="41" customForma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</row>
    <row r="21" spans="1:86" s="41" customForma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</row>
    <row r="22" spans="1:86" s="41" customForma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</row>
    <row r="23" spans="1:86" s="41" customForma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</row>
  </sheetData>
  <sheetProtection algorithmName="SHA-512" hashValue="Yo6vuBCTZmLCghZ4RIb30Sn70OMnsfCyJR+oT0k+ulp0tIZklPVPvis73KXBk8iIJhobxX8gpPzOcQofJ8RQuA==" saltValue="9ly05meXFChDOV3IJqoppw==" spinCount="100000" sheet="1" objects="1" scenarios="1"/>
  <hyperlinks>
    <hyperlink ref="BQ2" r:id="rId1" xr:uid="{77E53873-7E98-064B-9F04-27F65535FDEB}"/>
  </hyperlinks>
  <pageMargins left="0.7" right="0.7" top="0.75" bottom="0.75" header="0.3" footer="0.3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3018D-B019-A44C-8D55-5AB92C4349DF}">
  <sheetPr codeName="Sheet18"/>
  <dimension ref="A1:CH23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86" ht="85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  <c r="BQ1" s="26" t="s">
        <v>161</v>
      </c>
    </row>
    <row r="2" spans="1:86" s="41" customFormat="1" x14ac:dyDescent="0.2">
      <c r="A2" s="2">
        <v>1</v>
      </c>
      <c r="B2" s="1">
        <v>44124</v>
      </c>
      <c r="C2" s="1" t="s">
        <v>129</v>
      </c>
      <c r="D2" s="1" t="s">
        <v>130</v>
      </c>
      <c r="E2" s="1">
        <v>44013</v>
      </c>
      <c r="F2" s="37" t="s">
        <v>131</v>
      </c>
      <c r="G2" s="2" t="s">
        <v>51</v>
      </c>
      <c r="H2" s="157">
        <v>36.618181818181817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157">
        <v>3.4909090909090903</v>
      </c>
      <c r="X2" s="157">
        <v>2.8</v>
      </c>
      <c r="Y2" s="157">
        <v>0</v>
      </c>
      <c r="Z2" s="157">
        <v>0</v>
      </c>
      <c r="AA2" s="157">
        <v>0</v>
      </c>
      <c r="AB2" s="157">
        <v>0</v>
      </c>
      <c r="AC2" s="157">
        <v>3.4909090909090903</v>
      </c>
      <c r="AD2" s="157">
        <v>2.8</v>
      </c>
      <c r="AE2" s="157">
        <v>0</v>
      </c>
      <c r="AF2" s="157">
        <v>0</v>
      </c>
      <c r="AG2" s="157">
        <v>0</v>
      </c>
      <c r="AH2" s="157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>
        <v>0</v>
      </c>
      <c r="BM2" s="39">
        <v>0</v>
      </c>
      <c r="BN2" s="39">
        <v>0</v>
      </c>
      <c r="BO2" s="39" t="s">
        <v>119</v>
      </c>
      <c r="BP2" s="39">
        <v>0</v>
      </c>
      <c r="BQ2" s="158" t="s">
        <v>127</v>
      </c>
      <c r="BR2"/>
      <c r="BS2"/>
    </row>
    <row r="3" spans="1:86" s="41" customFormat="1" x14ac:dyDescent="0.2">
      <c r="A3" s="2"/>
      <c r="B3" s="1">
        <v>44124</v>
      </c>
      <c r="C3" s="1" t="s">
        <v>129</v>
      </c>
      <c r="D3" s="1" t="s">
        <v>130</v>
      </c>
      <c r="E3" s="1">
        <v>44013</v>
      </c>
      <c r="F3" s="37" t="s">
        <v>115</v>
      </c>
      <c r="G3" s="2" t="s">
        <v>116</v>
      </c>
      <c r="H3" s="157">
        <v>35.86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157">
        <v>3.4909090909090903</v>
      </c>
      <c r="X3" s="157">
        <v>2.7909090909090906</v>
      </c>
      <c r="Y3" s="157">
        <v>0</v>
      </c>
      <c r="Z3" s="157">
        <v>0</v>
      </c>
      <c r="AA3" s="157">
        <v>0</v>
      </c>
      <c r="AB3" s="157">
        <v>0</v>
      </c>
      <c r="AC3" s="157">
        <v>3.4909090909090903</v>
      </c>
      <c r="AD3" s="157">
        <v>2.7909090909090906</v>
      </c>
      <c r="AE3" s="157">
        <v>0</v>
      </c>
      <c r="AF3" s="157">
        <v>0</v>
      </c>
      <c r="AG3" s="157">
        <v>0</v>
      </c>
      <c r="AH3" s="157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>
        <v>0</v>
      </c>
      <c r="BM3" s="39">
        <v>0</v>
      </c>
      <c r="BN3" s="39">
        <v>0</v>
      </c>
      <c r="BO3" s="39" t="s">
        <v>119</v>
      </c>
      <c r="BP3" s="39">
        <v>0</v>
      </c>
      <c r="BQ3" s="41" t="s">
        <v>160</v>
      </c>
      <c r="BR3"/>
      <c r="BS3"/>
    </row>
    <row r="4" spans="1:86" s="41" customFormat="1" x14ac:dyDescent="0.2">
      <c r="A4" s="2"/>
      <c r="B4" s="1">
        <v>44124</v>
      </c>
      <c r="C4" s="1" t="s">
        <v>129</v>
      </c>
      <c r="D4" s="1" t="s">
        <v>130</v>
      </c>
      <c r="E4" s="1">
        <v>44013</v>
      </c>
      <c r="F4" s="37" t="s">
        <v>120</v>
      </c>
      <c r="G4" s="2" t="s">
        <v>133</v>
      </c>
      <c r="H4" s="2">
        <v>17.37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">
        <v>3.49</v>
      </c>
      <c r="X4" s="157">
        <v>2.8</v>
      </c>
      <c r="Y4" s="157">
        <v>0</v>
      </c>
      <c r="Z4" s="157">
        <v>0</v>
      </c>
      <c r="AA4" s="157">
        <v>0</v>
      </c>
      <c r="AB4" s="157">
        <v>0</v>
      </c>
      <c r="AC4" s="157">
        <v>3.49</v>
      </c>
      <c r="AD4" s="157">
        <v>2.8</v>
      </c>
      <c r="AE4" s="157">
        <v>0</v>
      </c>
      <c r="AF4" s="157">
        <v>0</v>
      </c>
      <c r="AG4" s="157">
        <v>0</v>
      </c>
      <c r="AH4" s="157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30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/>
      <c r="BK4" s="39" t="s">
        <v>118</v>
      </c>
      <c r="BL4" s="39">
        <v>0</v>
      </c>
      <c r="BM4" s="39">
        <v>0</v>
      </c>
      <c r="BN4" s="39">
        <v>0</v>
      </c>
      <c r="BO4" s="39" t="s">
        <v>119</v>
      </c>
      <c r="BP4" s="39">
        <v>0</v>
      </c>
      <c r="BQ4" s="41" t="s">
        <v>134</v>
      </c>
      <c r="BR4"/>
      <c r="BS4"/>
    </row>
    <row r="5" spans="1:86" s="41" customFormat="1" x14ac:dyDescent="0.2">
      <c r="A5" s="2">
        <v>2</v>
      </c>
      <c r="B5" s="1">
        <v>44124</v>
      </c>
      <c r="C5" s="1" t="s">
        <v>129</v>
      </c>
      <c r="D5" s="1" t="s">
        <v>132</v>
      </c>
      <c r="E5" s="1">
        <v>44013</v>
      </c>
      <c r="F5" s="37" t="s">
        <v>131</v>
      </c>
      <c r="G5" s="2" t="s">
        <v>51</v>
      </c>
      <c r="H5" s="157">
        <v>40.818181818181813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157">
        <v>4.3545454545454545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4.3545454545454545</v>
      </c>
      <c r="AD5" s="157">
        <v>0</v>
      </c>
      <c r="AE5" s="157">
        <v>0</v>
      </c>
      <c r="AF5" s="157">
        <v>0</v>
      </c>
      <c r="AG5" s="157">
        <v>0</v>
      </c>
      <c r="AH5" s="157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>
        <v>0</v>
      </c>
      <c r="BM5" s="39">
        <v>0</v>
      </c>
      <c r="BN5" s="39">
        <v>0</v>
      </c>
      <c r="BO5" s="39" t="s">
        <v>119</v>
      </c>
      <c r="BP5" s="39">
        <v>0</v>
      </c>
      <c r="BQ5" s="41" t="s">
        <v>127</v>
      </c>
      <c r="BR5"/>
      <c r="BS5"/>
    </row>
    <row r="6" spans="1:86" s="41" customFormat="1" x14ac:dyDescent="0.2">
      <c r="A6" s="2">
        <v>3</v>
      </c>
      <c r="B6" s="1">
        <v>44124</v>
      </c>
      <c r="C6" s="1" t="s">
        <v>129</v>
      </c>
      <c r="D6" s="1" t="s">
        <v>125</v>
      </c>
      <c r="E6" s="1">
        <v>44013</v>
      </c>
      <c r="F6" s="37" t="s">
        <v>131</v>
      </c>
      <c r="G6" s="2" t="s">
        <v>51</v>
      </c>
      <c r="H6" s="157">
        <v>63.963636363636361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157">
        <v>3.1636363636363636</v>
      </c>
      <c r="X6" s="157">
        <v>0</v>
      </c>
      <c r="Y6" s="157">
        <v>0</v>
      </c>
      <c r="Z6" s="157">
        <v>0</v>
      </c>
      <c r="AA6" s="157">
        <v>0</v>
      </c>
      <c r="AB6" s="157">
        <v>0</v>
      </c>
      <c r="AC6" s="157">
        <v>3.1636363636363636</v>
      </c>
      <c r="AD6" s="157">
        <v>0</v>
      </c>
      <c r="AE6" s="157">
        <v>0</v>
      </c>
      <c r="AF6" s="157">
        <v>0</v>
      </c>
      <c r="AG6" s="157">
        <v>0</v>
      </c>
      <c r="AH6" s="157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>
        <v>0</v>
      </c>
      <c r="BM6" s="39">
        <v>0</v>
      </c>
      <c r="BN6" s="39">
        <v>0</v>
      </c>
      <c r="BO6" s="39" t="s">
        <v>119</v>
      </c>
      <c r="BP6" s="39">
        <v>0</v>
      </c>
      <c r="BQ6" s="41" t="s">
        <v>127</v>
      </c>
      <c r="BR6"/>
      <c r="BS6"/>
    </row>
    <row r="9" spans="1:86" x14ac:dyDescent="0.2">
      <c r="E9" s="248"/>
    </row>
    <row r="11" spans="1:86" s="41" customForma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</row>
    <row r="12" spans="1:86" s="41" customForma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</row>
    <row r="13" spans="1:86" s="41" customForma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</row>
    <row r="14" spans="1:86" s="41" customForma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</row>
    <row r="15" spans="1:86" s="41" customForma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</row>
    <row r="19" spans="1:86" s="41" customForma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</row>
    <row r="20" spans="1:86" s="41" customForma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</row>
    <row r="21" spans="1:86" s="41" customForma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</row>
    <row r="22" spans="1:86" s="41" customForma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</row>
    <row r="23" spans="1:86" s="41" customForma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</row>
  </sheetData>
  <sheetProtection algorithmName="SHA-512" hashValue="A3PV15AUgN6U3kWt0+hkqN0l0beWz2fhf7VxmAGUc9/rNwiCCoe8m4KjCTY7YG6kxuTpCBhI6l7SgxKg3Wb+kg==" saltValue="zxKpyAgCBJtG3ZJ4tyYS6w==" spinCount="100000" sheet="1" objects="1" scenarios="1"/>
  <hyperlinks>
    <hyperlink ref="BQ2" r:id="rId1" xr:uid="{7C9738FA-1251-484C-B9D5-F249C6E98A1F}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CC184-E63B-D248-995C-D2CC5A295CAD}">
  <sheetPr codeName="Sheet25">
    <tabColor theme="9" tint="0.39997558519241921"/>
  </sheetPr>
  <dimension ref="A1:AZ55"/>
  <sheetViews>
    <sheetView workbookViewId="0">
      <selection activeCell="A4" sqref="A4:W12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272" t="s">
        <v>21</v>
      </c>
      <c r="B1" s="272"/>
      <c r="C1" s="272"/>
      <c r="D1" s="272"/>
      <c r="E1" s="273"/>
      <c r="F1" s="273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272"/>
      <c r="AJ1" s="272"/>
      <c r="AK1" s="272"/>
      <c r="AL1" s="272"/>
      <c r="AM1" s="272"/>
      <c r="AN1" s="272"/>
      <c r="AO1" s="272"/>
      <c r="AP1" s="272"/>
      <c r="AQ1" s="272"/>
      <c r="AR1" s="272"/>
      <c r="AS1" s="272"/>
      <c r="AT1" s="272"/>
      <c r="AU1" s="272"/>
      <c r="AV1" s="272"/>
      <c r="AW1" s="272"/>
      <c r="AX1" s="272"/>
      <c r="AY1" s="272"/>
      <c r="AZ1" s="272"/>
    </row>
    <row r="2" spans="1:52" x14ac:dyDescent="0.2">
      <c r="A2" s="274" t="s">
        <v>81</v>
      </c>
      <c r="B2" s="272"/>
      <c r="C2" s="272"/>
      <c r="D2" s="272"/>
      <c r="E2" s="273"/>
      <c r="F2" s="273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2"/>
      <c r="AL2" s="272"/>
      <c r="AM2" s="272"/>
      <c r="AN2" s="272"/>
      <c r="AO2" s="272"/>
      <c r="AP2" s="272"/>
      <c r="AQ2" s="272"/>
      <c r="AR2" s="272"/>
      <c r="AS2" s="272"/>
      <c r="AT2" s="272"/>
      <c r="AU2" s="272"/>
      <c r="AV2" s="272"/>
      <c r="AW2" s="272"/>
      <c r="AX2" s="272"/>
      <c r="AY2" s="272"/>
      <c r="AZ2" s="272"/>
    </row>
    <row r="3" spans="1:52" ht="16" thickBot="1" x14ac:dyDescent="0.25">
      <c r="A3" s="272"/>
      <c r="B3" s="275"/>
      <c r="C3" s="272"/>
      <c r="D3" s="272"/>
      <c r="E3" s="273"/>
      <c r="F3" s="273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272"/>
      <c r="AT3" s="272"/>
      <c r="AU3" s="272"/>
      <c r="AV3" s="272"/>
      <c r="AW3" s="272"/>
      <c r="AX3" s="272"/>
      <c r="AY3" s="272"/>
      <c r="AZ3" s="272"/>
    </row>
    <row r="4" spans="1:52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70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</row>
    <row r="5" spans="1:52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4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</row>
    <row r="6" spans="1:52" x14ac:dyDescent="0.2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4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272"/>
      <c r="AT6" s="272"/>
      <c r="AU6" s="272"/>
      <c r="AV6" s="272"/>
      <c r="AW6" s="272"/>
      <c r="AX6" s="272"/>
      <c r="AY6" s="272"/>
      <c r="AZ6" s="272"/>
    </row>
    <row r="7" spans="1:52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13" t="s">
        <v>153</v>
      </c>
      <c r="S7" s="213" t="s">
        <v>154</v>
      </c>
      <c r="T7" s="206" t="s">
        <v>77</v>
      </c>
      <c r="U7" s="206" t="s">
        <v>78</v>
      </c>
      <c r="V7" s="101" t="s">
        <v>19</v>
      </c>
      <c r="W7" s="282" t="s">
        <v>20</v>
      </c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2"/>
      <c r="AZ7" s="272"/>
    </row>
    <row r="8" spans="1:52" ht="20" customHeight="1" x14ac:dyDescent="0.2">
      <c r="A8" s="283" t="str">
        <f>'WA Oct 2022'!D2</f>
        <v>South West</v>
      </c>
      <c r="B8" s="129" t="str">
        <f>'WA Oct 2022'!F2</f>
        <v>Alinta Energy</v>
      </c>
      <c r="C8" s="130" t="str">
        <f>'WA Oct 2022'!G2</f>
        <v>Business</v>
      </c>
      <c r="D8" s="123">
        <f>365*'WA Oct 2022'!H2/100</f>
        <v>136.875</v>
      </c>
      <c r="E8" s="198">
        <f>IF('WA Oct 2022'!AQ2=3,0.5,IF('WA Oct 2022'!AQ2=2,0.33,0))</f>
        <v>0.5</v>
      </c>
      <c r="F8" s="198">
        <f>1-E8</f>
        <v>0.5</v>
      </c>
      <c r="G8" s="123">
        <f>IF('WA Oct 2022'!K2="",($C$5*E8/'WA Oct 2022'!AQ2*'WA Oct 2022'!W2/100)*'WA Oct 2022'!AQ2,IF($C$5*E8/'WA Oct 2022'!AQ2&gt;='WA Oct 2022'!L2,('WA Oct 2022'!L2*'WA Oct 2022'!W2/100)*'WA Oct 2022'!AQ2,($C$5*E8/'WA Oct 2022'!AQ2*'WA Oct 2022'!W2/100)*'WA Oct 2022'!AQ2))</f>
        <v>1809.090909090909</v>
      </c>
      <c r="H8" s="123">
        <f>IF(AND('WA Oct 2022'!P2&gt;0,'WA Oct 2022'!O2&gt;0),IF(($C$5*E8/'WA Oct 2022'!AQ2&lt;SUM('WA Oct 2022'!L2:P2)),(0),($C$5*E8/'WA Oct 2022'!AQ2-SUM('WA Oct 2022'!L2:P2))*'WA Oct 2022'!AB2/100)* 'WA Oct 2022'!AQ2,IF(AND('WA Oct 2022'!O2&gt;0,'WA Oct 2022'!P2=""),IF(($C$5*E8/'WA Oct 2022'!AQ2&lt; SUM('WA Oct 2022'!L2:O2)),(0),($C$5*E8/'WA Oct 2022'!AQ2-SUM('WA Oct 2022'!L2:O2))*'WA Oct 2022'!AA2/100)* 'WA Oct 2022'!AQ2,IF(AND('WA Oct 2022'!N2&gt;0,'WA Oct 2022'!O2=""),IF(($C$5*E8/'WA Oct 2022'!AQ2&lt; SUM('WA Oct 2022'!L2:N2)),(0),($C$5*E8/'WA Oct 2022'!AQ2-SUM('WA Oct 2022'!L2:N2))*'WA Oct 2022'!Z2/100)* 'WA Oct 2022'!AQ2,IF(AND('WA Oct 2022'!M2&gt;0,'WA Oct 2022'!N2=""),IF(($C$5*E8/'WA Oct 2022'!AQ2&lt;'WA Oct 2022'!M2+'WA Oct 2022'!L2),(0),(($C$5*E8/'WA Oct 2022'!AQ2-('WA Oct 2022'!M2+'WA Oct 2022'!L2))*'WA Oct 2022'!Y2/100))*'WA Oct 2022'!AQ2,IF(AND('WA Oct 2022'!L2&gt;0,'WA Oct 2022'!M2=""&gt;0),IF(($C$5*E8/'WA Oct 2022'!AQ2&lt;'WA Oct 2022'!L2),(0),($C$5*E8/'WA Oct 2022'!AQ2-'WA Oct 2022'!L2)*'WA Oct 2022'!X2/100)*'WA Oct 2022'!AQ2,0)))))</f>
        <v>0</v>
      </c>
      <c r="I8" s="123">
        <f>IF('WA Oct 2022'!K2="",($C$5*F8/'WA Oct 2022'!AR2*'WA Oct 2022'!AC2/100)*'WA Oct 2022'!AR2,IF($C$5*F8/'WA Oct 2022'!AR2&gt;='WA Oct 2022'!L2,('WA Oct 2022'!L2*'WA Oct 2022'!AC2/100)*'WA Oct 2022'!AR2,($C$5*F8/'WA Oct 2022'!AR2*'WA Oct 2022'!AC2/100)*'WA Oct 2022'!AR2))</f>
        <v>1809.090909090909</v>
      </c>
      <c r="J8" s="123">
        <f>IF(AND('WA Oct 2022'!P2&gt;0,'WA Oct 2022'!O2&gt;0),IF(($C$5*F8/'WA Oct 2022'!AR2&lt;SUM('WA Oct 2022'!L2:P2)),(0),($C$5*F8/'WA Oct 2022'!AR2-SUM('WA Oct 2022'!L2:P2))*'WA Oct 2022'!AB2/100)* 'WA Oct 2022'!AR2,IF(AND('WA Oct 2022'!O2&gt;0,'WA Oct 2022'!P2=""),IF(($C$5*F8/'WA Oct 2022'!AR2&lt; SUM('WA Oct 2022'!L2:O2)),(0),($C$5*F8/'WA Oct 2022'!AR2-SUM('WA Oct 2022'!L2:O2))*'WA Oct 2022'!AG2/100)* 'WA Oct 2022'!AR2,IF(AND('WA Oct 2022'!N2&gt;0,'WA Oct 2022'!O2=""),IF(($C$5*F8/'WA Oct 2022'!AR2&lt; SUM('WA Oct 2022'!L2:N2)),(0),($C$5*F8/'WA Oct 2022'!AR2-SUM('WA Oct 2022'!L2:N2))*'WA Oct 2022'!AF2/100)* 'WA Oct 2022'!AR2,IF(AND('WA Oct 2022'!M2&gt;0,'WA Oct 2022'!N2=""),IF(($C$5*F8/'WA Oct 2022'!AR2&lt;'WA Oct 2022'!M2+'WA Oct 2022'!L2),(0),(($C$5*F8/'WA Oct 2022'!AR2-('WA Oct 2022'!M2+'WA Oct 2022'!L2))*'WA Oct 2022'!AE2/100))*'WA Oct 2022'!AR2,IF(AND('WA Oct 2022'!L2&gt;0,'WA Oct 2022'!M2=""&gt;0),IF(($C$5*F8/'WA Oct 2022'!AR2&lt;'WA Oct 2022'!L2),(0),($C$5*F8/'WA Oct 2022'!AR2-'WA Oct 2022'!L2)*'WA Oct 2022'!AD2/100)*'WA Oct 2022'!AR2,0)))))</f>
        <v>0</v>
      </c>
      <c r="K8" s="174">
        <f>SUM(G8:J8)</f>
        <v>3618.181818181818</v>
      </c>
      <c r="L8" s="202">
        <f>K8+D8</f>
        <v>3755.056818181818</v>
      </c>
      <c r="M8" s="133">
        <f>L8*1.1</f>
        <v>4130.5625</v>
      </c>
      <c r="N8" s="126">
        <f>'WA Oct 2022'!AT2</f>
        <v>0</v>
      </c>
      <c r="O8" s="126">
        <f>'WA Oct 2022'!AU2</f>
        <v>0</v>
      </c>
      <c r="P8" s="126">
        <f>'WA Oct 2022'!AV2</f>
        <v>0</v>
      </c>
      <c r="Q8" s="126">
        <f>'WA Oct 2022'!AW2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3755.056818181818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3755.056818181818</v>
      </c>
      <c r="V8" s="181">
        <f t="shared" ref="V8:W12" si="1">T8*1.1</f>
        <v>4130.5625</v>
      </c>
      <c r="W8" s="284">
        <f t="shared" si="1"/>
        <v>4130.5625</v>
      </c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2"/>
      <c r="AI8" s="272"/>
      <c r="AJ8" s="272"/>
      <c r="AK8" s="272"/>
      <c r="AL8" s="272"/>
      <c r="AM8" s="272"/>
      <c r="AN8" s="272"/>
      <c r="AO8" s="272"/>
      <c r="AP8" s="272"/>
      <c r="AQ8" s="272"/>
      <c r="AR8" s="272"/>
      <c r="AS8" s="272"/>
      <c r="AT8" s="272"/>
      <c r="AU8" s="272"/>
      <c r="AV8" s="272"/>
      <c r="AW8" s="272"/>
      <c r="AX8" s="272"/>
      <c r="AY8" s="272"/>
      <c r="AZ8" s="272"/>
    </row>
    <row r="9" spans="1:52" ht="20" customHeight="1" x14ac:dyDescent="0.2">
      <c r="A9" s="285"/>
      <c r="B9" s="129" t="str">
        <f>'WA Oct 2022'!F3</f>
        <v>AGL</v>
      </c>
      <c r="C9" s="130" t="str">
        <f>'WA Oct 2022'!G3</f>
        <v>Business Savers</v>
      </c>
      <c r="D9" s="131">
        <f>365*'WA Oct 2022'!H3/100</f>
        <v>142.80127272727273</v>
      </c>
      <c r="E9" s="199">
        <f>IF('WA Oct 2022'!AQ3=3,0.5,IF('WA Oct 2022'!AQ3=2,0.33,0))</f>
        <v>0.5</v>
      </c>
      <c r="F9" s="199">
        <f t="shared" ref="F9:F12" si="2">1-E9</f>
        <v>0.5</v>
      </c>
      <c r="G9" s="131">
        <f>IF('WA Oct 2022'!K3="",($C$5*E9/'WA Oct 2022'!AQ3*'WA Oct 2022'!W3/100)*'WA Oct 2022'!AQ3,IF($C$5*E9/'WA Oct 2022'!AQ3&gt;='WA Oct 2022'!L3,('WA Oct 2022'!L3*'WA Oct 2022'!W3/100)*'WA Oct 2022'!AQ3,($C$5*E9/'WA Oct 2022'!AQ3*'WA Oct 2022'!W3/100)*'WA Oct 2022'!AQ3))</f>
        <v>1854.5454545454547</v>
      </c>
      <c r="H9" s="131">
        <f>IF(AND('WA Oct 2022'!P3&gt;0,'WA Oct 2022'!O3&gt;0),IF(($C$5*E9/'WA Oct 2022'!AQ3&lt;SUM('WA Oct 2022'!L3:P3)),(0),($C$5*E9/'WA Oct 2022'!AQ3-SUM('WA Oct 2022'!L3:P3))*'WA Oct 2022'!AB3/100)* 'WA Oct 2022'!AQ3,IF(AND('WA Oct 2022'!O3&gt;0,'WA Oct 2022'!P3=""),IF(($C$5*E9/'WA Oct 2022'!AQ3&lt; SUM('WA Oct 2022'!L3:O3)),(0),($C$5*E9/'WA Oct 2022'!AQ3-SUM('WA Oct 2022'!L3:O3))*'WA Oct 2022'!AA3/100)* 'WA Oct 2022'!AQ3,IF(AND('WA Oct 2022'!N3&gt;0,'WA Oct 2022'!O3=""),IF(($C$5*E9/'WA Oct 2022'!AQ3&lt; SUM('WA Oct 2022'!L3:N3)),(0),($C$5*E9/'WA Oct 2022'!AQ3-SUM('WA Oct 2022'!L3:N3))*'WA Oct 2022'!Z3/100)* 'WA Oct 2022'!AQ3,IF(AND('WA Oct 2022'!M3&gt;0,'WA Oct 2022'!N3=""),IF(($C$5*E9/'WA Oct 2022'!AQ3&lt;'WA Oct 2022'!M3+'WA Oct 2022'!L3),(0),(($C$5*E9/'WA Oct 2022'!AQ3-('WA Oct 2022'!M3+'WA Oct 2022'!L3))*'WA Oct 2022'!Y3/100))*'WA Oct 2022'!AQ3,IF(AND('WA Oct 2022'!L3&gt;0,'WA Oct 2022'!M3=""&gt;0),IF(($C$5*E9/'WA Oct 2022'!AQ3&lt;'WA Oct 2022'!L3),(0),($C$5*E9/'WA Oct 2022'!AQ3-'WA Oct 2022'!L3)*'WA Oct 2022'!X3/100)*'WA Oct 2022'!AQ3,0)))))</f>
        <v>0</v>
      </c>
      <c r="I9" s="131">
        <f>IF('WA Oct 2022'!K3="",($C$5*F9/'WA Oct 2022'!AR3*'WA Oct 2022'!AC3/100)*'WA Oct 2022'!AR3,IF($C$5*F9/'WA Oct 2022'!AR3&gt;='WA Oct 2022'!L3,('WA Oct 2022'!L3*'WA Oct 2022'!AC3/100)*'WA Oct 2022'!AR3,($C$5*F9/'WA Oct 2022'!AR3*'WA Oct 2022'!AC3/100)*'WA Oct 2022'!AR3))</f>
        <v>1854.5454545454547</v>
      </c>
      <c r="J9" s="131">
        <f>IF(AND('WA Oct 2022'!P3&gt;0,'WA Oct 2022'!O3&gt;0),IF(($C$5*F9/'WA Oct 2022'!AR3&lt;SUM('WA Oct 2022'!L3:P3)),(0),($C$5*F9/'WA Oct 2022'!AR3-SUM('WA Oct 2022'!L3:P3))*'WA Oct 2022'!AB3/100)* 'WA Oct 2022'!AR3,IF(AND('WA Oct 2022'!O3&gt;0,'WA Oct 2022'!P3=""),IF(($C$5*F9/'WA Oct 2022'!AR3&lt; SUM('WA Oct 2022'!L3:O3)),(0),($C$5*F9/'WA Oct 2022'!AR3-SUM('WA Oct 2022'!L3:O3))*'WA Oct 2022'!AG3/100)* 'WA Oct 2022'!AR3,IF(AND('WA Oct 2022'!N3&gt;0,'WA Oct 2022'!O3=""),IF(($C$5*F9/'WA Oct 2022'!AR3&lt; SUM('WA Oct 2022'!L3:N3)),(0),($C$5*F9/'WA Oct 2022'!AR3-SUM('WA Oct 2022'!L3:N3))*'WA Oct 2022'!AF3/100)* 'WA Oct 2022'!AR3,IF(AND('WA Oct 2022'!M3&gt;0,'WA Oct 2022'!N3=""),IF(($C$5*F9/'WA Oct 2022'!AR3&lt;'WA Oct 2022'!M3+'WA Oct 2022'!L3),(0),(($C$5*F9/'WA Oct 2022'!AR3-('WA Oct 2022'!M3+'WA Oct 2022'!L3))*'WA Oct 2022'!AE3/100))*'WA Oct 2022'!AR3,IF(AND('WA Oct 2022'!L3&gt;0,'WA Oct 2022'!M3=""&gt;0),IF(($C$5*F9/'WA Oct 2022'!AR3&lt;'WA Oct 2022'!L3),(0),($C$5*F9/'WA Oct 2022'!AR3-'WA Oct 2022'!L3)*'WA Oct 2022'!AD3/100)*'WA Oct 2022'!AR3,0)))))</f>
        <v>0</v>
      </c>
      <c r="K9" s="174">
        <f t="shared" ref="K9:K12" si="3">SUM(G9:J9)</f>
        <v>3709.0909090909095</v>
      </c>
      <c r="L9" s="202">
        <f t="shared" ref="L9:L12" si="4">K9+D9</f>
        <v>3851.8921818181821</v>
      </c>
      <c r="M9" s="133">
        <f t="shared" ref="M9:M12" si="5">L9*1.1</f>
        <v>4237.0814000000009</v>
      </c>
      <c r="N9" s="134">
        <f>'WA Oct 2022'!AT3</f>
        <v>0</v>
      </c>
      <c r="O9" s="134">
        <f>'WA Oct 2022'!AU3</f>
        <v>45</v>
      </c>
      <c r="P9" s="134">
        <f>'WA Oct 2022'!AV3</f>
        <v>0</v>
      </c>
      <c r="Q9" s="134">
        <f>'WA Oct 2022'!AW3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2182.801272727273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2182.801272727273</v>
      </c>
      <c r="V9" s="184">
        <f t="shared" si="1"/>
        <v>2401.0814000000005</v>
      </c>
      <c r="W9" s="286">
        <f t="shared" si="1"/>
        <v>2401.0814000000005</v>
      </c>
      <c r="X9" s="272"/>
      <c r="Y9" s="272"/>
      <c r="Z9" s="272"/>
      <c r="AA9" s="272"/>
      <c r="AB9" s="272"/>
      <c r="AC9" s="272"/>
      <c r="AD9" s="272"/>
      <c r="AE9" s="272"/>
      <c r="AF9" s="272"/>
      <c r="AG9" s="272"/>
      <c r="AH9" s="272"/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</row>
    <row r="10" spans="1:52" ht="20" customHeight="1" thickBot="1" x14ac:dyDescent="0.25">
      <c r="A10" s="287"/>
      <c r="B10" s="75" t="str">
        <f>'WA Oct 2022'!F4</f>
        <v>Origin</v>
      </c>
      <c r="C10" s="75" t="str">
        <f>'WA Oct 2022'!G4</f>
        <v>Go Variable</v>
      </c>
      <c r="D10" s="105">
        <f>365*'WA Oct 2022'!H4/100</f>
        <v>47.151363636363641</v>
      </c>
      <c r="E10" s="200">
        <f>IF('WA Oct 2022'!AQ4=3,0.5,IF('WA Oct 2022'!AQ4=2,0.33,0))</f>
        <v>0.5</v>
      </c>
      <c r="F10" s="200">
        <f t="shared" si="2"/>
        <v>0.5</v>
      </c>
      <c r="G10" s="105">
        <f>IF('WA Oct 2022'!K4="",($C$5*E10/'WA Oct 2022'!AQ4*'WA Oct 2022'!W4/100)*'WA Oct 2022'!AQ4,IF($C$5*E10/'WA Oct 2022'!AQ4&gt;='WA Oct 2022'!L4,('WA Oct 2022'!L4*'WA Oct 2022'!W4/100)*'WA Oct 2022'!AQ4,($C$5*E10/'WA Oct 2022'!AQ4*'WA Oct 2022'!W4/100)*'WA Oct 2022'!AQ4))</f>
        <v>1299.9999999999998</v>
      </c>
      <c r="H10" s="105">
        <f>IF(AND('WA Oct 2022'!P4&gt;0,'WA Oct 2022'!O4&gt;0),IF(($C$5*E10/'WA Oct 2022'!AQ4&lt;SUM('WA Oct 2022'!L4:P4)),(0),($C$5*E10/'WA Oct 2022'!AQ4-SUM('WA Oct 2022'!L4:P4))*'WA Oct 2022'!AB4/100)* 'WA Oct 2022'!AQ4,IF(AND('WA Oct 2022'!O4&gt;0,'WA Oct 2022'!P4=""),IF(($C$5*E10/'WA Oct 2022'!AQ4&lt; SUM('WA Oct 2022'!L4:O4)),(0),($C$5*E10/'WA Oct 2022'!AQ4-SUM('WA Oct 2022'!L4:O4))*'WA Oct 2022'!AA4/100)* 'WA Oct 2022'!AQ4,IF(AND('WA Oct 2022'!N4&gt;0,'WA Oct 2022'!O4=""),IF(($C$5*E10/'WA Oct 2022'!AQ4&lt; SUM('WA Oct 2022'!L4:N4)),(0),($C$5*E10/'WA Oct 2022'!AQ4-SUM('WA Oct 2022'!L4:N4))*'WA Oct 2022'!Z4/100)* 'WA Oct 2022'!AQ4,IF(AND('WA Oct 2022'!M4&gt;0,'WA Oct 2022'!N4=""),IF(($C$5*E10/'WA Oct 2022'!AQ4&lt;'WA Oct 2022'!M4+'WA Oct 2022'!L4),(0),(($C$5*E10/'WA Oct 2022'!AQ4-('WA Oct 2022'!M4+'WA Oct 2022'!L4))*'WA Oct 2022'!Y4/100))*'WA Oct 2022'!AQ4,IF(AND('WA Oct 2022'!L4&gt;0,'WA Oct 2022'!M4=""&gt;0),IF(($C$5*E10/'WA Oct 2022'!AQ4&lt;'WA Oct 2022'!L4),(0),($C$5*E10/'WA Oct 2022'!AQ4-'WA Oct 2022'!L4)*'WA Oct 2022'!X4/100)*'WA Oct 2022'!AQ4,0)))))</f>
        <v>0</v>
      </c>
      <c r="I10" s="105">
        <f>IF('WA Oct 2022'!K4="",($C$5*F10/'WA Oct 2022'!AR4*'WA Oct 2022'!AC4/100)*'WA Oct 2022'!AR4,IF($C$5*F10/'WA Oct 2022'!AR4&gt;='WA Oct 2022'!L4,('WA Oct 2022'!L4*'WA Oct 2022'!AC4/100)*'WA Oct 2022'!AR4,($C$5*F10/'WA Oct 2022'!AR4*'WA Oct 2022'!AC4/100)*'WA Oct 2022'!AR4))</f>
        <v>1299.9999999999998</v>
      </c>
      <c r="J10" s="105">
        <f>IF(AND('WA Oct 2022'!P4&gt;0,'WA Oct 2022'!O4&gt;0),IF(($C$5*F10/'WA Oct 2022'!AR4&lt;SUM('WA Oct 2022'!L4:P4)),(0),($C$5*F10/'WA Oct 2022'!AR4-SUM('WA Oct 2022'!L4:P4))*'WA Oct 2022'!AB4/100)* 'WA Oct 2022'!AR4,IF(AND('WA Oct 2022'!O4&gt;0,'WA Oct 2022'!P4=""),IF(($C$5*F10/'WA Oct 2022'!AR4&lt; SUM('WA Oct 2022'!L4:O4)),(0),($C$5*F10/'WA Oct 2022'!AR4-SUM('WA Oct 2022'!L4:O4))*'WA Oct 2022'!AG4/100)* 'WA Oct 2022'!AR4,IF(AND('WA Oct 2022'!N4&gt;0,'WA Oct 2022'!O4=""),IF(($C$5*F10/'WA Oct 2022'!AR4&lt; SUM('WA Oct 2022'!L4:N4)),(0),($C$5*F10/'WA Oct 2022'!AR4-SUM('WA Oct 2022'!L4:N4))*'WA Oct 2022'!AF4/100)* 'WA Oct 2022'!AR4,IF(AND('WA Oct 2022'!M4&gt;0,'WA Oct 2022'!N4=""),IF(($C$5*F10/'WA Oct 2022'!AR4&lt;'WA Oct 2022'!M4+'WA Oct 2022'!L4),(0),(($C$5*F10/'WA Oct 2022'!AR4-('WA Oct 2022'!M4+'WA Oct 2022'!L4))*'WA Oct 2022'!AE4/100))*'WA Oct 2022'!AR4,IF(AND('WA Oct 2022'!L4&gt;0,'WA Oct 2022'!M4=""&gt;0),IF(($C$5*F10/'WA Oct 2022'!AR4&lt;'WA Oct 2022'!L4),(0),($C$5*F10/'WA Oct 2022'!AR4-'WA Oct 2022'!L4)*'WA Oct 2022'!AD4/100)*'WA Oct 2022'!AR4,0)))))</f>
        <v>0</v>
      </c>
      <c r="K10" s="175">
        <f t="shared" si="3"/>
        <v>2599.9999999999995</v>
      </c>
      <c r="L10" s="203">
        <f t="shared" si="4"/>
        <v>2647.1513636363634</v>
      </c>
      <c r="M10" s="107">
        <f t="shared" si="5"/>
        <v>2911.8665000000001</v>
      </c>
      <c r="N10" s="108">
        <f>'WA Oct 2022'!AT4</f>
        <v>0</v>
      </c>
      <c r="O10" s="108">
        <f>'WA Oct 2022'!AU4</f>
        <v>0</v>
      </c>
      <c r="P10" s="108">
        <f>'WA Oct 2022'!AV4</f>
        <v>0</v>
      </c>
      <c r="Q10" s="108">
        <f>'WA Oct 2022'!AW4</f>
        <v>0</v>
      </c>
      <c r="R10" s="209" t="str">
        <f t="shared" si="0"/>
        <v>No discount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2647.1513636363634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2647.1513636363634</v>
      </c>
      <c r="V10" s="190">
        <f t="shared" si="1"/>
        <v>2911.8665000000001</v>
      </c>
      <c r="W10" s="288">
        <f t="shared" si="1"/>
        <v>2911.8665000000001</v>
      </c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  <c r="AX10" s="272"/>
      <c r="AY10" s="272"/>
      <c r="AZ10" s="272"/>
    </row>
    <row r="11" spans="1:52" ht="20" customHeight="1" thickTop="1" thickBot="1" x14ac:dyDescent="0.25">
      <c r="A11" s="211" t="str">
        <f>'WA Oct 2022'!D5</f>
        <v>Albany</v>
      </c>
      <c r="B11" s="75" t="str">
        <f>'WA Oct 2022'!F5</f>
        <v>Alinta Energy</v>
      </c>
      <c r="C11" s="75" t="str">
        <f>'WA Oct 2022'!G5</f>
        <v>Business</v>
      </c>
      <c r="D11" s="105">
        <f>365*'WA Oct 2022'!H5/100</f>
        <v>152.76909090909089</v>
      </c>
      <c r="E11" s="200">
        <f>IF('WA Oct 2022'!AQ5=3,0.5,IF('WA Oct 2022'!AQ5=2,0.33,0))</f>
        <v>0.5</v>
      </c>
      <c r="F11" s="200">
        <f t="shared" si="2"/>
        <v>0.5</v>
      </c>
      <c r="G11" s="106">
        <f>IF('WA Oct 2022'!K5="",($C$5*E11/'WA Oct 2022'!AQ5*'WA Oct 2022'!W5/100)*'WA Oct 2022'!AQ5,IF($C$5*E11/'WA Oct 2022'!AQ5&gt;='WA Oct 2022'!L5,('WA Oct 2022'!L5*'WA Oct 2022'!W5/100)*'WA Oct 2022'!AQ5,($C$5*E11/'WA Oct 2022'!AQ5*'WA Oct 2022'!W5/100)*'WA Oct 2022'!AQ5))</f>
        <v>2259.090909090909</v>
      </c>
      <c r="H11" s="106">
        <f>IF(AND('WA Oct 2022'!P5&gt;0,'WA Oct 2022'!O5&gt;0),IF(($C$5*E11/'WA Oct 2022'!AQ5&lt;SUM('WA Oct 2022'!L5:P5)),(0),($C$5*E11/'WA Oct 2022'!AQ5-SUM('WA Oct 2022'!L5:P5))*'WA Oct 2022'!AB5/100)* 'WA Oct 2022'!AQ5,IF(AND('WA Oct 2022'!O5&gt;0,'WA Oct 2022'!P5=""),IF(($C$5*E11/'WA Oct 2022'!AQ5&lt; SUM('WA Oct 2022'!L5:O5)),(0),($C$5*E11/'WA Oct 2022'!AQ5-SUM('WA Oct 2022'!L5:O5))*'WA Oct 2022'!AA5/100)* 'WA Oct 2022'!AQ5,IF(AND('WA Oct 2022'!N5&gt;0,'WA Oct 2022'!O5=""),IF(($C$5*E11/'WA Oct 2022'!AQ5&lt; SUM('WA Oct 2022'!L5:N5)),(0),($C$5*E11/'WA Oct 2022'!AQ5-SUM('WA Oct 2022'!L5:N5))*'WA Oct 2022'!Z5/100)* 'WA Oct 2022'!AQ5,IF(AND('WA Oct 2022'!M5&gt;0,'WA Oct 2022'!N5=""),IF(($C$5*E11/'WA Oct 2022'!AQ5&lt;'WA Oct 2022'!M5+'WA Oct 2022'!L5),(0),(($C$5*E11/'WA Oct 2022'!AQ5-('WA Oct 2022'!M5+'WA Oct 2022'!L5))*'WA Oct 2022'!Y5/100))*'WA Oct 2022'!AQ5,IF(AND('WA Oct 2022'!L5&gt;0,'WA Oct 2022'!M5=""&gt;0),IF(($C$5*E11/'WA Oct 2022'!AQ5&lt;'WA Oct 2022'!L5),(0),($C$5*E11/'WA Oct 2022'!AQ5-'WA Oct 2022'!L5)*'WA Oct 2022'!X5/100)*'WA Oct 2022'!AQ5,0)))))</f>
        <v>0</v>
      </c>
      <c r="I11" s="106">
        <f>IF('WA Oct 2022'!K5="",($C$5*F11/'WA Oct 2022'!AR5*'WA Oct 2022'!AC5/100)*'WA Oct 2022'!AR5,IF($C$5*F11/'WA Oct 2022'!AR5&gt;='WA Oct 2022'!L5,('WA Oct 2022'!L5*'WA Oct 2022'!AC5/100)*'WA Oct 2022'!AR5,($C$5*F11/'WA Oct 2022'!AR5*'WA Oct 2022'!AC5/100)*'WA Oct 2022'!AR5))</f>
        <v>2259.090909090909</v>
      </c>
      <c r="J11" s="106">
        <f>IF(AND('WA Oct 2022'!P5&gt;0,'WA Oct 2022'!O5&gt;0),IF(($C$5*F11/'WA Oct 2022'!AR5&lt;SUM('WA Oct 2022'!L5:P5)),(0),($C$5*F11/'WA Oct 2022'!AR5-SUM('WA Oct 2022'!L5:P5))*'WA Oct 2022'!AB5/100)* 'WA Oct 2022'!AR5,IF(AND('WA Oct 2022'!O5&gt;0,'WA Oct 2022'!P5=""),IF(($C$5*F11/'WA Oct 2022'!AR5&lt; SUM('WA Oct 2022'!L5:O5)),(0),($C$5*F11/'WA Oct 2022'!AR5-SUM('WA Oct 2022'!L5:O5))*'WA Oct 2022'!AG5/100)* 'WA Oct 2022'!AR5,IF(AND('WA Oct 2022'!N5&gt;0,'WA Oct 2022'!O5=""),IF(($C$5*F11/'WA Oct 2022'!AR5&lt; SUM('WA Oct 2022'!L5:N5)),(0),($C$5*F11/'WA Oct 2022'!AR5-SUM('WA Oct 2022'!L5:N5))*'WA Oct 2022'!AF5/100)* 'WA Oct 2022'!AR5,IF(AND('WA Oct 2022'!M5&gt;0,'WA Oct 2022'!N5=""),IF(($C$5*F11/'WA Oct 2022'!AR5&lt;'WA Oct 2022'!M5+'WA Oct 2022'!L5),(0),(($C$5*F11/'WA Oct 2022'!AR5-('WA Oct 2022'!M5+'WA Oct 2022'!L5))*'WA Oct 2022'!AE5/100))*'WA Oct 2022'!AR5,IF(AND('WA Oct 2022'!L5&gt;0,'WA Oct 2022'!M5=""&gt;0),IF(($C$5*F11/'WA Oct 2022'!AR5&lt;'WA Oct 2022'!L5),(0),($C$5*F11/'WA Oct 2022'!AR5-'WA Oct 2022'!L5)*'WA Oct 2022'!AD5/100)*'WA Oct 2022'!AR5,0)))))</f>
        <v>0</v>
      </c>
      <c r="K11" s="175">
        <f t="shared" si="3"/>
        <v>4518.181818181818</v>
      </c>
      <c r="L11" s="203">
        <f t="shared" si="4"/>
        <v>4670.9509090909087</v>
      </c>
      <c r="M11" s="176">
        <f t="shared" si="5"/>
        <v>5138.0460000000003</v>
      </c>
      <c r="N11" s="108">
        <f>'WA Oct 2022'!AT5</f>
        <v>0</v>
      </c>
      <c r="O11" s="108">
        <f>'WA Oct 2022'!AU5</f>
        <v>0</v>
      </c>
      <c r="P11" s="108">
        <f>'WA Oct 2022'!AV5</f>
        <v>0</v>
      </c>
      <c r="Q11" s="108">
        <f>'WA Oct 2022'!AW5</f>
        <v>0</v>
      </c>
      <c r="R11" s="209" t="str">
        <f t="shared" si="0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4670.9509090909087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4670.9509090909087</v>
      </c>
      <c r="V11" s="190">
        <f t="shared" si="1"/>
        <v>5138.0460000000003</v>
      </c>
      <c r="W11" s="288">
        <f t="shared" si="1"/>
        <v>5138.0460000000003</v>
      </c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  <c r="AH11" s="272"/>
      <c r="AI11" s="272"/>
      <c r="AJ11" s="272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72"/>
      <c r="AY11" s="272"/>
      <c r="AZ11" s="272"/>
    </row>
    <row r="12" spans="1:52" ht="20" customHeight="1" thickTop="1" thickBot="1" x14ac:dyDescent="0.25">
      <c r="A12" s="212" t="str">
        <f>'WA Oct 2022'!D6</f>
        <v>Kalgoorlie</v>
      </c>
      <c r="B12" s="113" t="str">
        <f>'WA Oct 2022'!F6</f>
        <v>Alinta Energy</v>
      </c>
      <c r="C12" s="113" t="str">
        <f>'WA Oct 2022'!G6</f>
        <v>Business</v>
      </c>
      <c r="D12" s="114">
        <f>365*'WA Oct 2022'!H6/100</f>
        <v>240.33590909090907</v>
      </c>
      <c r="E12" s="201">
        <f>IF('WA Oct 2022'!AQ6=3,0.5,IF('WA Oct 2022'!AQ6=2,0.33,0))</f>
        <v>0.5</v>
      </c>
      <c r="F12" s="201">
        <f t="shared" si="2"/>
        <v>0.5</v>
      </c>
      <c r="G12" s="116">
        <f>IF('WA Oct 2022'!K6="",($C$5*E12/'WA Oct 2022'!AQ6*'WA Oct 2022'!W6/100)*'WA Oct 2022'!AQ6,IF($C$5*E12/'WA Oct 2022'!AQ6&gt;='WA Oct 2022'!L6,('WA Oct 2022'!L6*'WA Oct 2022'!W6/100)*'WA Oct 2022'!AQ6,($C$5*E12/'WA Oct 2022'!AQ6*'WA Oct 2022'!W6/100)*'WA Oct 2022'!AQ6))</f>
        <v>1640.9090909090905</v>
      </c>
      <c r="H12" s="116">
        <f>IF(AND('WA Oct 2022'!P6&gt;0,'WA Oct 2022'!O6&gt;0),IF(($C$5*E12/'WA Oct 2022'!AQ6&lt;SUM('WA Oct 2022'!L6:P6)),(0),($C$5*E12/'WA Oct 2022'!AQ6-SUM('WA Oct 2022'!L6:P6))*'WA Oct 2022'!AB6/100)* 'WA Oct 2022'!AQ6,IF(AND('WA Oct 2022'!O6&gt;0,'WA Oct 2022'!P6=""),IF(($C$5*E12/'WA Oct 2022'!AQ6&lt; SUM('WA Oct 2022'!L6:O6)),(0),($C$5*E12/'WA Oct 2022'!AQ6-SUM('WA Oct 2022'!L6:O6))*'WA Oct 2022'!AA6/100)* 'WA Oct 2022'!AQ6,IF(AND('WA Oct 2022'!N6&gt;0,'WA Oct 2022'!O6=""),IF(($C$5*E12/'WA Oct 2022'!AQ6&lt; SUM('WA Oct 2022'!L6:N6)),(0),($C$5*E12/'WA Oct 2022'!AQ6-SUM('WA Oct 2022'!L6:N6))*'WA Oct 2022'!Z6/100)* 'WA Oct 2022'!AQ6,IF(AND('WA Oct 2022'!M6&gt;0,'WA Oct 2022'!N6=""),IF(($C$5*E12/'WA Oct 2022'!AQ6&lt;'WA Oct 2022'!M6+'WA Oct 2022'!L6),(0),(($C$5*E12/'WA Oct 2022'!AQ6-('WA Oct 2022'!M6+'WA Oct 2022'!L6))*'WA Oct 2022'!Y6/100))*'WA Oct 2022'!AQ6,IF(AND('WA Oct 2022'!L6&gt;0,'WA Oct 2022'!M6=""&gt;0),IF(($C$5*E12/'WA Oct 2022'!AQ6&lt;'WA Oct 2022'!L6),(0),($C$5*E12/'WA Oct 2022'!AQ6-'WA Oct 2022'!L6)*'WA Oct 2022'!X6/100)*'WA Oct 2022'!AQ6,0)))))</f>
        <v>0</v>
      </c>
      <c r="I12" s="116">
        <f>IF('WA Oct 2022'!K6="",($C$5*F12/'WA Oct 2022'!AR6*'WA Oct 2022'!AC6/100)*'WA Oct 2022'!AR6,IF($C$5*F12/'WA Oct 2022'!AR6&gt;='WA Oct 2022'!L6,('WA Oct 2022'!L6*'WA Oct 2022'!AC6/100)*'WA Oct 2022'!AR6,($C$5*F12/'WA Oct 2022'!AR6*'WA Oct 2022'!AC6/100)*'WA Oct 2022'!AR6))</f>
        <v>1640.9090909090905</v>
      </c>
      <c r="J12" s="116">
        <f>IF(AND('WA Oct 2022'!P6&gt;0,'WA Oct 2022'!O6&gt;0),IF(($C$5*F12/'WA Oct 2022'!AR6&lt;SUM('WA Oct 2022'!L6:P6)),(0),($C$5*F12/'WA Oct 2022'!AR6-SUM('WA Oct 2022'!L6:P6))*'WA Oct 2022'!AB6/100)* 'WA Oct 2022'!AR6,IF(AND('WA Oct 2022'!O6&gt;0,'WA Oct 2022'!P6=""),IF(($C$5*F12/'WA Oct 2022'!AR6&lt; SUM('WA Oct 2022'!L6:O6)),(0),($C$5*F12/'WA Oct 2022'!AR6-SUM('WA Oct 2022'!L6:O6))*'WA Oct 2022'!AG6/100)* 'WA Oct 2022'!AR6,IF(AND('WA Oct 2022'!N6&gt;0,'WA Oct 2022'!O6=""),IF(($C$5*F12/'WA Oct 2022'!AR6&lt; SUM('WA Oct 2022'!L6:N6)),(0),($C$5*F12/'WA Oct 2022'!AR6-SUM('WA Oct 2022'!L6:N6))*'WA Oct 2022'!AF6/100)* 'WA Oct 2022'!AR6,IF(AND('WA Oct 2022'!M6&gt;0,'WA Oct 2022'!N6=""),IF(($C$5*F12/'WA Oct 2022'!AR6&lt;'WA Oct 2022'!M6+'WA Oct 2022'!L6),(0),(($C$5*F12/'WA Oct 2022'!AR6-('WA Oct 2022'!M6+'WA Oct 2022'!L6))*'WA Oct 2022'!AE6/100))*'WA Oct 2022'!AR6,IF(AND('WA Oct 2022'!L6&gt;0,'WA Oct 2022'!M6=""&gt;0),IF(($C$5*F12/'WA Oct 2022'!AR6&lt;'WA Oct 2022'!L6),(0),($C$5*F12/'WA Oct 2022'!AR6-'WA Oct 2022'!L6)*'WA Oct 2022'!AD6/100)*'WA Oct 2022'!AR6,0)))))</f>
        <v>0</v>
      </c>
      <c r="K12" s="177">
        <f t="shared" si="3"/>
        <v>3281.8181818181811</v>
      </c>
      <c r="L12" s="204">
        <f t="shared" si="4"/>
        <v>3522.15409090909</v>
      </c>
      <c r="M12" s="178">
        <f t="shared" si="5"/>
        <v>3874.3694999999993</v>
      </c>
      <c r="N12" s="118">
        <f>'WA Oct 2022'!AT6</f>
        <v>0</v>
      </c>
      <c r="O12" s="118">
        <f>'WA Oct 2022'!AU6</f>
        <v>0</v>
      </c>
      <c r="P12" s="118">
        <f>'WA Oct 2022'!AV6</f>
        <v>0</v>
      </c>
      <c r="Q12" s="118">
        <f>'WA Oct 2022'!AW6</f>
        <v>0</v>
      </c>
      <c r="R12" s="210" t="str">
        <f t="shared" si="0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3522.15409090909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3522.15409090909</v>
      </c>
      <c r="V12" s="187">
        <f t="shared" si="1"/>
        <v>3874.3694999999993</v>
      </c>
      <c r="W12" s="289">
        <f t="shared" si="1"/>
        <v>3874.3694999999993</v>
      </c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</row>
    <row r="13" spans="1:52" x14ac:dyDescent="0.2">
      <c r="A13" s="270"/>
      <c r="B13" s="270"/>
      <c r="C13" s="270"/>
      <c r="D13" s="270"/>
      <c r="E13" s="271"/>
      <c r="F13" s="271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2"/>
      <c r="AA13" s="272"/>
      <c r="AB13" s="272"/>
      <c r="AC13" s="272"/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72"/>
      <c r="AY13" s="272"/>
      <c r="AZ13" s="272"/>
    </row>
    <row r="14" spans="1:52" x14ac:dyDescent="0.2">
      <c r="A14" s="270"/>
      <c r="B14" s="270"/>
      <c r="C14" s="270"/>
      <c r="D14" s="270"/>
      <c r="E14" s="271"/>
      <c r="F14" s="271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</row>
    <row r="15" spans="1:52" x14ac:dyDescent="0.2">
      <c r="A15" s="270"/>
      <c r="B15" s="270"/>
      <c r="C15" s="270"/>
      <c r="D15" s="270"/>
      <c r="E15" s="271"/>
      <c r="F15" s="271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</row>
    <row r="16" spans="1:52" x14ac:dyDescent="0.2">
      <c r="A16" s="270"/>
      <c r="B16" s="270"/>
      <c r="C16" s="270"/>
      <c r="D16" s="270"/>
      <c r="E16" s="271"/>
      <c r="F16" s="271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2"/>
      <c r="AA16" s="272"/>
      <c r="AB16" s="272"/>
      <c r="AC16" s="272"/>
      <c r="AD16" s="272"/>
      <c r="AE16" s="272"/>
      <c r="AF16" s="272"/>
      <c r="AG16" s="272"/>
      <c r="AH16" s="272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  <c r="AS16" s="272"/>
      <c r="AT16" s="272"/>
      <c r="AU16" s="272"/>
      <c r="AV16" s="272"/>
      <c r="AW16" s="272"/>
      <c r="AX16" s="272"/>
      <c r="AY16" s="272"/>
      <c r="AZ16" s="272"/>
    </row>
    <row r="17" spans="1:52" x14ac:dyDescent="0.2">
      <c r="A17" s="270"/>
      <c r="B17" s="270"/>
      <c r="C17" s="270"/>
      <c r="D17" s="270"/>
      <c r="E17" s="271"/>
      <c r="F17" s="271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72"/>
      <c r="AY17" s="272"/>
      <c r="AZ17" s="272"/>
    </row>
    <row r="18" spans="1:52" x14ac:dyDescent="0.2">
      <c r="A18" s="270"/>
      <c r="B18" s="270"/>
      <c r="C18" s="270"/>
      <c r="D18" s="270"/>
      <c r="E18" s="271"/>
      <c r="F18" s="271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72"/>
      <c r="AA18" s="272"/>
      <c r="AB18" s="272"/>
      <c r="AC18" s="272"/>
      <c r="AD18" s="272"/>
      <c r="AE18" s="272"/>
      <c r="AF18" s="272"/>
      <c r="AG18" s="272"/>
      <c r="AH18" s="272"/>
      <c r="AI18" s="272"/>
      <c r="AJ18" s="272"/>
      <c r="AK18" s="272"/>
      <c r="AL18" s="272"/>
      <c r="AM18" s="272"/>
      <c r="AN18" s="272"/>
      <c r="AO18" s="272"/>
      <c r="AP18" s="272"/>
      <c r="AQ18" s="272"/>
      <c r="AR18" s="272"/>
      <c r="AS18" s="272"/>
      <c r="AT18" s="272"/>
      <c r="AU18" s="272"/>
      <c r="AV18" s="272"/>
      <c r="AW18" s="272"/>
      <c r="AX18" s="272"/>
      <c r="AY18" s="272"/>
      <c r="AZ18" s="272"/>
    </row>
    <row r="19" spans="1:52" x14ac:dyDescent="0.2">
      <c r="A19" s="270"/>
      <c r="B19" s="270"/>
      <c r="C19" s="270"/>
      <c r="D19" s="270"/>
      <c r="E19" s="271"/>
      <c r="F19" s="271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2"/>
      <c r="AA19" s="272"/>
      <c r="AB19" s="272"/>
      <c r="AC19" s="272"/>
      <c r="AD19" s="272"/>
      <c r="AE19" s="272"/>
      <c r="AF19" s="272"/>
      <c r="AG19" s="272"/>
      <c r="AH19" s="272"/>
      <c r="AI19" s="272"/>
      <c r="AJ19" s="272"/>
      <c r="AK19" s="272"/>
      <c r="AL19" s="272"/>
      <c r="AM19" s="272"/>
      <c r="AN19" s="272"/>
      <c r="AO19" s="272"/>
      <c r="AP19" s="272"/>
      <c r="AQ19" s="272"/>
      <c r="AR19" s="272"/>
      <c r="AS19" s="272"/>
      <c r="AT19" s="272"/>
      <c r="AU19" s="272"/>
      <c r="AV19" s="272"/>
      <c r="AW19" s="272"/>
      <c r="AX19" s="272"/>
      <c r="AY19" s="272"/>
      <c r="AZ19" s="272"/>
    </row>
    <row r="20" spans="1:52" x14ac:dyDescent="0.2">
      <c r="A20" s="270"/>
      <c r="B20" s="270"/>
      <c r="C20" s="270"/>
      <c r="D20" s="270"/>
      <c r="E20" s="271"/>
      <c r="F20" s="271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272"/>
      <c r="AQ20" s="272"/>
      <c r="AR20" s="272"/>
      <c r="AS20" s="272"/>
      <c r="AT20" s="272"/>
      <c r="AU20" s="272"/>
      <c r="AV20" s="272"/>
      <c r="AW20" s="272"/>
      <c r="AX20" s="272"/>
      <c r="AY20" s="272"/>
      <c r="AZ20" s="272"/>
    </row>
    <row r="21" spans="1:52" x14ac:dyDescent="0.2">
      <c r="A21" s="270"/>
      <c r="B21" s="270"/>
      <c r="C21" s="270"/>
      <c r="D21" s="270"/>
      <c r="E21" s="271"/>
      <c r="F21" s="271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2"/>
      <c r="AA21" s="272"/>
      <c r="AB21" s="272"/>
      <c r="AC21" s="272"/>
      <c r="AD21" s="272"/>
      <c r="AE21" s="272"/>
      <c r="AF21" s="272"/>
      <c r="AG21" s="272"/>
      <c r="AH21" s="272"/>
      <c r="AI21" s="272"/>
      <c r="AJ21" s="272"/>
      <c r="AK21" s="272"/>
      <c r="AL21" s="272"/>
      <c r="AM21" s="272"/>
      <c r="AN21" s="272"/>
      <c r="AO21" s="272"/>
      <c r="AP21" s="272"/>
      <c r="AQ21" s="272"/>
      <c r="AR21" s="272"/>
      <c r="AS21" s="272"/>
      <c r="AT21" s="272"/>
      <c r="AU21" s="272"/>
      <c r="AV21" s="272"/>
      <c r="AW21" s="272"/>
      <c r="AX21" s="272"/>
      <c r="AY21" s="272"/>
      <c r="AZ21" s="272"/>
    </row>
    <row r="22" spans="1:52" x14ac:dyDescent="0.2">
      <c r="A22" s="270"/>
      <c r="B22" s="270"/>
      <c r="C22" s="270"/>
      <c r="D22" s="270"/>
      <c r="E22" s="271"/>
      <c r="F22" s="271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2"/>
      <c r="AA22" s="272"/>
      <c r="AB22" s="272"/>
      <c r="AC22" s="272"/>
      <c r="AD22" s="272"/>
      <c r="AE22" s="272"/>
      <c r="AF22" s="272"/>
      <c r="AG22" s="272"/>
      <c r="AH22" s="272"/>
      <c r="AI22" s="272"/>
      <c r="AJ22" s="272"/>
      <c r="AK22" s="272"/>
      <c r="AL22" s="272"/>
      <c r="AM22" s="272"/>
      <c r="AN22" s="272"/>
      <c r="AO22" s="272"/>
      <c r="AP22" s="272"/>
      <c r="AQ22" s="272"/>
      <c r="AR22" s="272"/>
      <c r="AS22" s="272"/>
      <c r="AT22" s="272"/>
      <c r="AU22" s="272"/>
      <c r="AV22" s="272"/>
      <c r="AW22" s="272"/>
      <c r="AX22" s="272"/>
      <c r="AY22" s="272"/>
      <c r="AZ22" s="272"/>
    </row>
    <row r="23" spans="1:52" x14ac:dyDescent="0.2">
      <c r="A23" s="270"/>
      <c r="B23" s="270"/>
      <c r="C23" s="270"/>
      <c r="D23" s="270"/>
      <c r="E23" s="271"/>
      <c r="F23" s="271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2"/>
      <c r="AA23" s="272"/>
      <c r="AB23" s="272"/>
      <c r="AC23" s="272"/>
      <c r="AD23" s="272"/>
      <c r="AE23" s="272"/>
      <c r="AF23" s="272"/>
      <c r="AG23" s="272"/>
      <c r="AH23" s="272"/>
      <c r="AI23" s="272"/>
      <c r="AJ23" s="272"/>
      <c r="AK23" s="272"/>
      <c r="AL23" s="272"/>
      <c r="AM23" s="272"/>
      <c r="AN23" s="272"/>
      <c r="AO23" s="272"/>
      <c r="AP23" s="272"/>
      <c r="AQ23" s="272"/>
      <c r="AR23" s="272"/>
      <c r="AS23" s="272"/>
      <c r="AT23" s="272"/>
      <c r="AU23" s="272"/>
      <c r="AV23" s="272"/>
      <c r="AW23" s="272"/>
      <c r="AX23" s="272"/>
      <c r="AY23" s="272"/>
      <c r="AZ23" s="272"/>
    </row>
    <row r="24" spans="1:52" x14ac:dyDescent="0.2">
      <c r="A24" s="270"/>
      <c r="B24" s="270"/>
      <c r="C24" s="270"/>
      <c r="D24" s="270"/>
      <c r="E24" s="271"/>
      <c r="F24" s="271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2"/>
      <c r="AA24" s="272"/>
      <c r="AB24" s="272"/>
      <c r="AC24" s="272"/>
      <c r="AD24" s="272"/>
      <c r="AE24" s="272"/>
      <c r="AF24" s="272"/>
      <c r="AG24" s="272"/>
      <c r="AH24" s="272"/>
      <c r="AI24" s="272"/>
      <c r="AJ24" s="272"/>
      <c r="AK24" s="272"/>
      <c r="AL24" s="272"/>
      <c r="AM24" s="272"/>
      <c r="AN24" s="272"/>
      <c r="AO24" s="272"/>
      <c r="AP24" s="272"/>
      <c r="AQ24" s="272"/>
      <c r="AR24" s="272"/>
      <c r="AS24" s="272"/>
      <c r="AT24" s="272"/>
      <c r="AU24" s="272"/>
      <c r="AV24" s="272"/>
      <c r="AW24" s="272"/>
      <c r="AX24" s="272"/>
      <c r="AY24" s="272"/>
      <c r="AZ24" s="272"/>
    </row>
    <row r="25" spans="1:52" x14ac:dyDescent="0.2">
      <c r="A25" s="270"/>
      <c r="B25" s="270"/>
      <c r="C25" s="270"/>
      <c r="D25" s="270"/>
      <c r="E25" s="271"/>
      <c r="F25" s="271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2"/>
      <c r="AY25" s="272"/>
      <c r="AZ25" s="272"/>
    </row>
    <row r="26" spans="1:52" x14ac:dyDescent="0.2">
      <c r="A26" s="270"/>
      <c r="B26" s="270"/>
      <c r="C26" s="270"/>
      <c r="D26" s="270"/>
      <c r="E26" s="271"/>
      <c r="F26" s="271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  <c r="Z26" s="272"/>
      <c r="AA26" s="272"/>
      <c r="AB26" s="272"/>
      <c r="AC26" s="272"/>
      <c r="AD26" s="272"/>
      <c r="AE26" s="272"/>
      <c r="AF26" s="272"/>
      <c r="AG26" s="272"/>
      <c r="AH26" s="272"/>
      <c r="AI26" s="272"/>
      <c r="AJ26" s="272"/>
      <c r="AK26" s="272"/>
      <c r="AL26" s="272"/>
      <c r="AM26" s="272"/>
      <c r="AN26" s="272"/>
      <c r="AO26" s="272"/>
      <c r="AP26" s="272"/>
      <c r="AQ26" s="272"/>
      <c r="AR26" s="272"/>
      <c r="AS26" s="272"/>
      <c r="AT26" s="272"/>
      <c r="AU26" s="272"/>
      <c r="AV26" s="272"/>
      <c r="AW26" s="272"/>
      <c r="AX26" s="272"/>
      <c r="AY26" s="272"/>
      <c r="AZ26" s="272"/>
    </row>
    <row r="27" spans="1:52" x14ac:dyDescent="0.2">
      <c r="A27" s="270"/>
      <c r="B27" s="270"/>
      <c r="C27" s="270"/>
      <c r="D27" s="270"/>
      <c r="E27" s="271"/>
      <c r="F27" s="271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2"/>
      <c r="AA27" s="272"/>
      <c r="AB27" s="272"/>
      <c r="AC27" s="272"/>
      <c r="AD27" s="272"/>
      <c r="AE27" s="272"/>
      <c r="AF27" s="272"/>
      <c r="AG27" s="272"/>
      <c r="AH27" s="272"/>
      <c r="AI27" s="272"/>
      <c r="AJ27" s="272"/>
      <c r="AK27" s="272"/>
      <c r="AL27" s="272"/>
      <c r="AM27" s="272"/>
      <c r="AN27" s="272"/>
      <c r="AO27" s="272"/>
      <c r="AP27" s="272"/>
      <c r="AQ27" s="272"/>
      <c r="AR27" s="272"/>
      <c r="AS27" s="272"/>
      <c r="AT27" s="272"/>
      <c r="AU27" s="272"/>
      <c r="AV27" s="272"/>
      <c r="AW27" s="272"/>
      <c r="AX27" s="272"/>
      <c r="AY27" s="272"/>
      <c r="AZ27" s="272"/>
    </row>
    <row r="28" spans="1:52" x14ac:dyDescent="0.2">
      <c r="A28" s="270"/>
      <c r="B28" s="270"/>
      <c r="C28" s="270"/>
      <c r="D28" s="270"/>
      <c r="E28" s="271"/>
      <c r="F28" s="271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2"/>
      <c r="AA28" s="272"/>
      <c r="AB28" s="272"/>
      <c r="AC28" s="272"/>
      <c r="AD28" s="272"/>
      <c r="AE28" s="272"/>
      <c r="AF28" s="272"/>
      <c r="AG28" s="272"/>
      <c r="AH28" s="272"/>
      <c r="AI28" s="272"/>
      <c r="AJ28" s="272"/>
      <c r="AK28" s="272"/>
      <c r="AL28" s="272"/>
      <c r="AM28" s="272"/>
      <c r="AN28" s="272"/>
      <c r="AO28" s="272"/>
      <c r="AP28" s="272"/>
      <c r="AQ28" s="272"/>
      <c r="AR28" s="272"/>
      <c r="AS28" s="272"/>
      <c r="AT28" s="272"/>
      <c r="AU28" s="272"/>
      <c r="AV28" s="272"/>
      <c r="AW28" s="272"/>
      <c r="AX28" s="272"/>
      <c r="AY28" s="272"/>
      <c r="AZ28" s="272"/>
    </row>
    <row r="29" spans="1:52" x14ac:dyDescent="0.2">
      <c r="A29" s="270"/>
      <c r="B29" s="270"/>
      <c r="C29" s="270"/>
      <c r="D29" s="270"/>
      <c r="E29" s="271"/>
      <c r="F29" s="271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Z29" s="272"/>
      <c r="AA29" s="272"/>
      <c r="AB29" s="272"/>
      <c r="AC29" s="272"/>
      <c r="AD29" s="272"/>
      <c r="AE29" s="272"/>
      <c r="AF29" s="272"/>
      <c r="AG29" s="272"/>
      <c r="AH29" s="272"/>
      <c r="AI29" s="272"/>
      <c r="AJ29" s="272"/>
      <c r="AK29" s="272"/>
      <c r="AL29" s="272"/>
      <c r="AM29" s="272"/>
      <c r="AN29" s="272"/>
      <c r="AO29" s="272"/>
      <c r="AP29" s="272"/>
      <c r="AQ29" s="272"/>
      <c r="AR29" s="272"/>
      <c r="AS29" s="272"/>
      <c r="AT29" s="272"/>
      <c r="AU29" s="272"/>
      <c r="AV29" s="272"/>
      <c r="AW29" s="272"/>
      <c r="AX29" s="272"/>
      <c r="AY29" s="272"/>
      <c r="AZ29" s="272"/>
    </row>
    <row r="30" spans="1:52" x14ac:dyDescent="0.2">
      <c r="A30" s="270"/>
      <c r="B30" s="270"/>
      <c r="C30" s="270"/>
      <c r="D30" s="270"/>
      <c r="E30" s="271"/>
      <c r="F30" s="271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2"/>
      <c r="AA30" s="272"/>
      <c r="AB30" s="272"/>
      <c r="AC30" s="272"/>
      <c r="AD30" s="272"/>
      <c r="AE30" s="272"/>
      <c r="AF30" s="272"/>
      <c r="AG30" s="272"/>
      <c r="AH30" s="272"/>
      <c r="AI30" s="272"/>
      <c r="AJ30" s="272"/>
      <c r="AK30" s="272"/>
      <c r="AL30" s="272"/>
      <c r="AM30" s="272"/>
      <c r="AN30" s="272"/>
      <c r="AO30" s="272"/>
      <c r="AP30" s="272"/>
      <c r="AQ30" s="272"/>
      <c r="AR30" s="272"/>
      <c r="AS30" s="272"/>
      <c r="AT30" s="272"/>
      <c r="AU30" s="272"/>
      <c r="AV30" s="272"/>
      <c r="AW30" s="272"/>
      <c r="AX30" s="272"/>
      <c r="AY30" s="272"/>
      <c r="AZ30" s="272"/>
    </row>
    <row r="31" spans="1:52" x14ac:dyDescent="0.2">
      <c r="A31" s="270"/>
      <c r="B31" s="270"/>
      <c r="C31" s="270"/>
      <c r="D31" s="270"/>
      <c r="E31" s="271"/>
      <c r="F31" s="271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2"/>
      <c r="AA31" s="272"/>
      <c r="AB31" s="272"/>
      <c r="AC31" s="272"/>
      <c r="AD31" s="272"/>
      <c r="AE31" s="272"/>
      <c r="AF31" s="272"/>
      <c r="AG31" s="272"/>
      <c r="AH31" s="272"/>
      <c r="AI31" s="272"/>
      <c r="AJ31" s="272"/>
      <c r="AK31" s="272"/>
      <c r="AL31" s="272"/>
      <c r="AM31" s="272"/>
      <c r="AN31" s="272"/>
      <c r="AO31" s="272"/>
      <c r="AP31" s="272"/>
      <c r="AQ31" s="272"/>
      <c r="AR31" s="272"/>
      <c r="AS31" s="272"/>
      <c r="AT31" s="272"/>
      <c r="AU31" s="272"/>
      <c r="AV31" s="272"/>
      <c r="AW31" s="272"/>
      <c r="AX31" s="272"/>
      <c r="AY31" s="272"/>
      <c r="AZ31" s="272"/>
    </row>
    <row r="32" spans="1:52" x14ac:dyDescent="0.2">
      <c r="A32" s="270"/>
      <c r="B32" s="270"/>
      <c r="C32" s="270"/>
      <c r="D32" s="270"/>
      <c r="E32" s="271"/>
      <c r="F32" s="271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2"/>
      <c r="AA32" s="272"/>
      <c r="AB32" s="272"/>
      <c r="AC32" s="272"/>
      <c r="AD32" s="272"/>
      <c r="AE32" s="272"/>
      <c r="AF32" s="272"/>
      <c r="AG32" s="272"/>
      <c r="AH32" s="272"/>
      <c r="AI32" s="272"/>
      <c r="AJ32" s="272"/>
      <c r="AK32" s="272"/>
      <c r="AL32" s="272"/>
      <c r="AM32" s="272"/>
      <c r="AN32" s="272"/>
      <c r="AO32" s="272"/>
      <c r="AP32" s="272"/>
      <c r="AQ32" s="272"/>
      <c r="AR32" s="272"/>
      <c r="AS32" s="272"/>
      <c r="AT32" s="272"/>
      <c r="AU32" s="272"/>
      <c r="AV32" s="272"/>
      <c r="AW32" s="272"/>
      <c r="AX32" s="272"/>
      <c r="AY32" s="272"/>
      <c r="AZ32" s="272"/>
    </row>
    <row r="33" spans="1:52" x14ac:dyDescent="0.2">
      <c r="A33" s="270"/>
      <c r="B33" s="270"/>
      <c r="C33" s="270"/>
      <c r="D33" s="270"/>
      <c r="E33" s="271"/>
      <c r="F33" s="271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  <c r="Z33" s="272"/>
      <c r="AA33" s="272"/>
      <c r="AB33" s="272"/>
      <c r="AC33" s="272"/>
      <c r="AD33" s="272"/>
      <c r="AE33" s="272"/>
      <c r="AF33" s="272"/>
      <c r="AG33" s="272"/>
      <c r="AH33" s="272"/>
      <c r="AI33" s="272"/>
      <c r="AJ33" s="272"/>
      <c r="AK33" s="272"/>
      <c r="AL33" s="272"/>
      <c r="AM33" s="272"/>
      <c r="AN33" s="272"/>
      <c r="AO33" s="272"/>
      <c r="AP33" s="272"/>
      <c r="AQ33" s="272"/>
      <c r="AR33" s="272"/>
      <c r="AS33" s="272"/>
      <c r="AT33" s="272"/>
      <c r="AU33" s="272"/>
      <c r="AV33" s="272"/>
      <c r="AW33" s="272"/>
      <c r="AX33" s="272"/>
      <c r="AY33" s="272"/>
      <c r="AZ33" s="272"/>
    </row>
    <row r="34" spans="1:52" x14ac:dyDescent="0.2">
      <c r="A34" s="270"/>
      <c r="B34" s="270"/>
      <c r="C34" s="270"/>
      <c r="D34" s="270"/>
      <c r="E34" s="271"/>
      <c r="F34" s="271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2"/>
      <c r="AA34" s="272"/>
      <c r="AB34" s="272"/>
      <c r="AC34" s="272"/>
      <c r="AD34" s="272"/>
      <c r="AE34" s="272"/>
      <c r="AF34" s="272"/>
      <c r="AG34" s="272"/>
      <c r="AH34" s="272"/>
      <c r="AI34" s="272"/>
      <c r="AJ34" s="272"/>
      <c r="AK34" s="272"/>
      <c r="AL34" s="272"/>
      <c r="AM34" s="272"/>
      <c r="AN34" s="272"/>
      <c r="AO34" s="272"/>
      <c r="AP34" s="272"/>
      <c r="AQ34" s="272"/>
      <c r="AR34" s="272"/>
      <c r="AS34" s="272"/>
      <c r="AT34" s="272"/>
      <c r="AU34" s="272"/>
      <c r="AV34" s="272"/>
      <c r="AW34" s="272"/>
      <c r="AX34" s="272"/>
      <c r="AY34" s="272"/>
      <c r="AZ34" s="272"/>
    </row>
    <row r="35" spans="1:52" x14ac:dyDescent="0.2">
      <c r="A35" s="270"/>
      <c r="B35" s="270"/>
      <c r="C35" s="270"/>
      <c r="D35" s="270"/>
      <c r="E35" s="271"/>
      <c r="F35" s="271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2"/>
      <c r="AA35" s="272"/>
      <c r="AB35" s="272"/>
      <c r="AC35" s="272"/>
      <c r="AD35" s="272"/>
      <c r="AE35" s="272"/>
      <c r="AF35" s="272"/>
      <c r="AG35" s="272"/>
      <c r="AH35" s="272"/>
      <c r="AI35" s="272"/>
      <c r="AJ35" s="272"/>
      <c r="AK35" s="272"/>
      <c r="AL35" s="272"/>
      <c r="AM35" s="272"/>
      <c r="AN35" s="272"/>
      <c r="AO35" s="272"/>
      <c r="AP35" s="272"/>
      <c r="AQ35" s="272"/>
      <c r="AR35" s="272"/>
      <c r="AS35" s="272"/>
      <c r="AT35" s="272"/>
      <c r="AU35" s="272"/>
      <c r="AV35" s="272"/>
      <c r="AW35" s="272"/>
      <c r="AX35" s="272"/>
      <c r="AY35" s="272"/>
      <c r="AZ35" s="272"/>
    </row>
    <row r="36" spans="1:52" x14ac:dyDescent="0.2">
      <c r="A36" s="270"/>
      <c r="B36" s="270"/>
      <c r="C36" s="270"/>
      <c r="D36" s="270"/>
      <c r="E36" s="271"/>
      <c r="F36" s="271"/>
      <c r="G36" s="270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2"/>
      <c r="AA36" s="272"/>
      <c r="AB36" s="272"/>
      <c r="AC36" s="272"/>
      <c r="AD36" s="272"/>
      <c r="AE36" s="272"/>
      <c r="AF36" s="272"/>
      <c r="AG36" s="272"/>
      <c r="AH36" s="272"/>
      <c r="AI36" s="272"/>
      <c r="AJ36" s="272"/>
      <c r="AK36" s="272"/>
      <c r="AL36" s="272"/>
      <c r="AM36" s="272"/>
      <c r="AN36" s="272"/>
      <c r="AO36" s="272"/>
      <c r="AP36" s="272"/>
      <c r="AQ36" s="272"/>
      <c r="AR36" s="272"/>
      <c r="AS36" s="272"/>
      <c r="AT36" s="272"/>
      <c r="AU36" s="272"/>
      <c r="AV36" s="272"/>
      <c r="AW36" s="272"/>
      <c r="AX36" s="272"/>
      <c r="AY36" s="272"/>
      <c r="AZ36" s="272"/>
    </row>
    <row r="37" spans="1:52" x14ac:dyDescent="0.2">
      <c r="A37" s="270"/>
      <c r="B37" s="270"/>
      <c r="C37" s="270"/>
      <c r="D37" s="270"/>
      <c r="E37" s="271"/>
      <c r="F37" s="271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2"/>
      <c r="AA37" s="272"/>
      <c r="AB37" s="272"/>
      <c r="AC37" s="272"/>
      <c r="AD37" s="272"/>
      <c r="AE37" s="272"/>
      <c r="AF37" s="272"/>
      <c r="AG37" s="272"/>
      <c r="AH37" s="272"/>
      <c r="AI37" s="272"/>
      <c r="AJ37" s="272"/>
      <c r="AK37" s="272"/>
      <c r="AL37" s="272"/>
      <c r="AM37" s="272"/>
      <c r="AN37" s="272"/>
      <c r="AO37" s="272"/>
      <c r="AP37" s="272"/>
      <c r="AQ37" s="272"/>
      <c r="AR37" s="272"/>
      <c r="AS37" s="272"/>
      <c r="AT37" s="272"/>
      <c r="AU37" s="272"/>
      <c r="AV37" s="272"/>
      <c r="AW37" s="272"/>
      <c r="AX37" s="272"/>
      <c r="AY37" s="272"/>
      <c r="AZ37" s="272"/>
    </row>
    <row r="38" spans="1:52" x14ac:dyDescent="0.2">
      <c r="A38" s="270"/>
      <c r="B38" s="270"/>
      <c r="C38" s="270"/>
      <c r="D38" s="270"/>
      <c r="E38" s="271"/>
      <c r="F38" s="271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</row>
    <row r="39" spans="1:52" x14ac:dyDescent="0.2">
      <c r="A39" s="270"/>
      <c r="B39" s="270"/>
      <c r="C39" s="270"/>
      <c r="D39" s="270"/>
      <c r="E39" s="271"/>
      <c r="F39" s="271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2"/>
      <c r="AA39" s="272"/>
      <c r="AB39" s="272"/>
      <c r="AC39" s="272"/>
      <c r="AD39" s="272"/>
      <c r="AE39" s="272"/>
      <c r="AF39" s="272"/>
      <c r="AG39" s="272"/>
      <c r="AH39" s="272"/>
      <c r="AI39" s="272"/>
      <c r="AJ39" s="272"/>
      <c r="AK39" s="272"/>
      <c r="AL39" s="272"/>
      <c r="AM39" s="272"/>
      <c r="AN39" s="272"/>
      <c r="AO39" s="272"/>
      <c r="AP39" s="272"/>
      <c r="AQ39" s="272"/>
      <c r="AR39" s="272"/>
      <c r="AS39" s="272"/>
      <c r="AT39" s="272"/>
      <c r="AU39" s="272"/>
      <c r="AV39" s="272"/>
      <c r="AW39" s="272"/>
      <c r="AX39" s="272"/>
      <c r="AY39" s="272"/>
      <c r="AZ39" s="272"/>
    </row>
    <row r="40" spans="1:52" x14ac:dyDescent="0.2">
      <c r="A40" s="270"/>
      <c r="B40" s="270"/>
      <c r="C40" s="270"/>
      <c r="D40" s="270"/>
      <c r="E40" s="271"/>
      <c r="F40" s="271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</row>
    <row r="41" spans="1:52" x14ac:dyDescent="0.2">
      <c r="A41" s="270"/>
      <c r="B41" s="270"/>
      <c r="C41" s="270"/>
      <c r="D41" s="270"/>
      <c r="E41" s="271"/>
      <c r="F41" s="271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</row>
    <row r="42" spans="1:52" x14ac:dyDescent="0.2">
      <c r="A42" s="270"/>
      <c r="B42" s="270"/>
      <c r="C42" s="270"/>
      <c r="D42" s="270"/>
      <c r="E42" s="271"/>
      <c r="F42" s="271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/>
      <c r="AU42" s="272"/>
      <c r="AV42" s="272"/>
      <c r="AW42" s="272"/>
      <c r="AX42" s="272"/>
      <c r="AY42" s="272"/>
      <c r="AZ42" s="272"/>
    </row>
    <row r="43" spans="1:52" x14ac:dyDescent="0.2">
      <c r="A43" s="270"/>
      <c r="B43" s="270"/>
      <c r="C43" s="270"/>
      <c r="D43" s="270"/>
      <c r="E43" s="271"/>
      <c r="F43" s="271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</row>
    <row r="44" spans="1:52" x14ac:dyDescent="0.2">
      <c r="A44" s="270"/>
      <c r="B44" s="270"/>
      <c r="C44" s="270"/>
      <c r="D44" s="270"/>
      <c r="E44" s="271"/>
      <c r="F44" s="271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  <c r="AS44" s="272"/>
      <c r="AT44" s="272"/>
      <c r="AU44" s="272"/>
      <c r="AV44" s="272"/>
      <c r="AW44" s="272"/>
      <c r="AX44" s="272"/>
      <c r="AY44" s="272"/>
      <c r="AZ44" s="272"/>
    </row>
    <row r="45" spans="1:52" x14ac:dyDescent="0.2">
      <c r="A45" s="270"/>
      <c r="B45" s="270"/>
      <c r="C45" s="270"/>
      <c r="D45" s="270"/>
      <c r="E45" s="271"/>
      <c r="F45" s="271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</row>
    <row r="46" spans="1:52" x14ac:dyDescent="0.2">
      <c r="A46" s="270"/>
      <c r="B46" s="270"/>
      <c r="C46" s="270"/>
      <c r="D46" s="270"/>
      <c r="E46" s="271"/>
      <c r="F46" s="271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  <c r="AS46" s="272"/>
      <c r="AT46" s="272"/>
      <c r="AU46" s="272"/>
      <c r="AV46" s="272"/>
      <c r="AW46" s="272"/>
      <c r="AX46" s="272"/>
      <c r="AY46" s="272"/>
      <c r="AZ46" s="272"/>
    </row>
    <row r="47" spans="1:52" x14ac:dyDescent="0.2">
      <c r="A47" s="270"/>
      <c r="B47" s="270"/>
      <c r="C47" s="270"/>
      <c r="D47" s="270"/>
      <c r="E47" s="271"/>
      <c r="F47" s="271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</row>
    <row r="48" spans="1:52" x14ac:dyDescent="0.2">
      <c r="A48" s="270"/>
      <c r="B48" s="270"/>
      <c r="C48" s="270"/>
      <c r="D48" s="270"/>
      <c r="E48" s="271"/>
      <c r="F48" s="271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2"/>
      <c r="AY48" s="272"/>
      <c r="AZ48" s="272"/>
    </row>
    <row r="49" spans="1:52" x14ac:dyDescent="0.2">
      <c r="A49" s="270"/>
      <c r="B49" s="270"/>
      <c r="C49" s="270"/>
      <c r="D49" s="270"/>
      <c r="E49" s="271"/>
      <c r="F49" s="271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</row>
    <row r="50" spans="1:52" x14ac:dyDescent="0.2">
      <c r="A50" s="270"/>
      <c r="B50" s="270"/>
      <c r="C50" s="270"/>
      <c r="D50" s="270"/>
      <c r="E50" s="271"/>
      <c r="F50" s="271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</row>
    <row r="51" spans="1:52" x14ac:dyDescent="0.2">
      <c r="A51" s="270"/>
      <c r="B51" s="270"/>
      <c r="C51" s="270"/>
      <c r="D51" s="270"/>
      <c r="E51" s="271"/>
      <c r="F51" s="271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  <c r="AZ51" s="272"/>
    </row>
    <row r="52" spans="1:52" x14ac:dyDescent="0.2">
      <c r="A52" s="270"/>
      <c r="B52" s="270"/>
      <c r="C52" s="270"/>
      <c r="D52" s="270"/>
      <c r="E52" s="271"/>
      <c r="F52" s="271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  <c r="Z52" s="272"/>
      <c r="AA52" s="272"/>
      <c r="AB52" s="272"/>
      <c r="AC52" s="272"/>
      <c r="AD52" s="272"/>
      <c r="AE52" s="272"/>
      <c r="AF52" s="272"/>
      <c r="AG52" s="272"/>
      <c r="AH52" s="272"/>
      <c r="AI52" s="272"/>
      <c r="AJ52" s="272"/>
      <c r="AK52" s="272"/>
      <c r="AL52" s="272"/>
      <c r="AM52" s="272"/>
      <c r="AN52" s="272"/>
      <c r="AO52" s="272"/>
      <c r="AP52" s="272"/>
      <c r="AQ52" s="272"/>
      <c r="AR52" s="272"/>
      <c r="AS52" s="272"/>
      <c r="AT52" s="272"/>
      <c r="AU52" s="272"/>
      <c r="AV52" s="272"/>
      <c r="AW52" s="272"/>
      <c r="AX52" s="272"/>
      <c r="AY52" s="272"/>
      <c r="AZ52" s="272"/>
    </row>
    <row r="53" spans="1:52" x14ac:dyDescent="0.2">
      <c r="A53" s="270"/>
      <c r="B53" s="270"/>
      <c r="C53" s="270"/>
      <c r="D53" s="270"/>
      <c r="E53" s="271"/>
      <c r="F53" s="271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</row>
    <row r="54" spans="1:52" x14ac:dyDescent="0.2">
      <c r="A54" s="270"/>
      <c r="B54" s="270"/>
      <c r="C54" s="270"/>
      <c r="D54" s="270"/>
      <c r="E54" s="271"/>
      <c r="F54" s="271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</row>
    <row r="55" spans="1:52" x14ac:dyDescent="0.2">
      <c r="A55" s="270"/>
      <c r="B55" s="270"/>
      <c r="C55" s="270"/>
      <c r="D55" s="270"/>
      <c r="E55" s="271"/>
      <c r="F55" s="271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</row>
  </sheetData>
  <sheetProtection algorithmName="SHA-512" hashValue="IZczwCXO5kSGN9+mHwA/LLIt+cG1UNIfsVXnj6gJMT/5vlhtl798i0aRd9UIdZ0lNRVUrWpaErdyy2g2uZHsIA==" saltValue="KoMCin/mYmrHVcf9UIZOjA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1E42F-9CDC-A64D-9A66-5CAB5EABE4C4}">
  <sheetPr codeName="Sheet17"/>
  <dimension ref="A1:CH23"/>
  <sheetViews>
    <sheetView zoomScale="120" zoomScaleNormal="120" zoomScalePageLayoutView="120" workbookViewId="0">
      <selection activeCell="BM14" sqref="BM14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86" ht="85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</row>
    <row r="2" spans="1:86" s="41" customFormat="1" x14ac:dyDescent="0.2">
      <c r="A2" s="2">
        <v>1</v>
      </c>
      <c r="B2" s="1">
        <v>43945</v>
      </c>
      <c r="C2" s="1" t="s">
        <v>129</v>
      </c>
      <c r="D2" s="1" t="s">
        <v>130</v>
      </c>
      <c r="E2" s="1">
        <v>43647</v>
      </c>
      <c r="F2" s="37" t="s">
        <v>131</v>
      </c>
      <c r="G2" s="2" t="s">
        <v>51</v>
      </c>
      <c r="H2" s="157">
        <v>36.618181818181817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157">
        <v>3.4909090909090903</v>
      </c>
      <c r="X2" s="157">
        <v>2.8</v>
      </c>
      <c r="Y2" s="157">
        <v>0</v>
      </c>
      <c r="Z2" s="157">
        <v>0</v>
      </c>
      <c r="AA2" s="157">
        <v>0</v>
      </c>
      <c r="AB2" s="157">
        <v>0</v>
      </c>
      <c r="AC2" s="157">
        <v>3.4909090909090903</v>
      </c>
      <c r="AD2" s="157">
        <v>2.8</v>
      </c>
      <c r="AE2" s="157">
        <v>0</v>
      </c>
      <c r="AF2" s="157">
        <v>0</v>
      </c>
      <c r="AG2" s="157">
        <v>0</v>
      </c>
      <c r="AH2" s="157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>
        <v>0</v>
      </c>
      <c r="BM2" s="39">
        <v>0</v>
      </c>
      <c r="BN2" s="39">
        <v>0</v>
      </c>
      <c r="BO2" s="39" t="s">
        <v>119</v>
      </c>
      <c r="BP2" s="39">
        <v>0</v>
      </c>
      <c r="BQ2" s="158" t="s">
        <v>127</v>
      </c>
      <c r="BR2"/>
      <c r="BS2"/>
    </row>
    <row r="3" spans="1:86" s="41" customFormat="1" x14ac:dyDescent="0.2">
      <c r="A3" s="2"/>
      <c r="B3" s="1">
        <v>43945</v>
      </c>
      <c r="C3" s="1" t="s">
        <v>129</v>
      </c>
      <c r="D3" s="1" t="s">
        <v>130</v>
      </c>
      <c r="E3" s="1">
        <v>43831</v>
      </c>
      <c r="F3" s="37" t="s">
        <v>115</v>
      </c>
      <c r="G3" s="2" t="s">
        <v>116</v>
      </c>
      <c r="H3" s="157">
        <v>35.86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157">
        <v>3.4909090909090903</v>
      </c>
      <c r="X3" s="157">
        <v>2.7909090909090906</v>
      </c>
      <c r="Y3" s="157">
        <v>0</v>
      </c>
      <c r="Z3" s="157">
        <v>0</v>
      </c>
      <c r="AA3" s="157">
        <v>0</v>
      </c>
      <c r="AB3" s="157">
        <v>0</v>
      </c>
      <c r="AC3" s="157">
        <v>3.4909090909090903</v>
      </c>
      <c r="AD3" s="157">
        <v>2.7909090909090906</v>
      </c>
      <c r="AE3" s="157">
        <v>0</v>
      </c>
      <c r="AF3" s="157">
        <v>0</v>
      </c>
      <c r="AG3" s="157">
        <v>0</v>
      </c>
      <c r="AH3" s="157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>
        <v>0</v>
      </c>
      <c r="BM3" s="39">
        <v>0</v>
      </c>
      <c r="BN3" s="39">
        <v>0</v>
      </c>
      <c r="BO3" s="39" t="s">
        <v>119</v>
      </c>
      <c r="BP3" s="39">
        <v>0</v>
      </c>
      <c r="BQ3" s="41" t="s">
        <v>158</v>
      </c>
      <c r="BR3"/>
      <c r="BS3"/>
    </row>
    <row r="4" spans="1:86" s="41" customFormat="1" x14ac:dyDescent="0.2">
      <c r="A4" s="2"/>
      <c r="B4" s="1">
        <v>43945</v>
      </c>
      <c r="C4" s="1" t="s">
        <v>129</v>
      </c>
      <c r="D4" s="1" t="s">
        <v>130</v>
      </c>
      <c r="E4" s="1">
        <v>43647</v>
      </c>
      <c r="F4" s="37" t="s">
        <v>120</v>
      </c>
      <c r="G4" s="2" t="s">
        <v>133</v>
      </c>
      <c r="H4" s="2">
        <v>17.37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">
        <v>3.49</v>
      </c>
      <c r="X4" s="157">
        <v>2.8</v>
      </c>
      <c r="Y4" s="157">
        <v>0</v>
      </c>
      <c r="Z4" s="157">
        <v>0</v>
      </c>
      <c r="AA4" s="157">
        <v>0</v>
      </c>
      <c r="AB4" s="157">
        <v>0</v>
      </c>
      <c r="AC4" s="157">
        <v>3.49</v>
      </c>
      <c r="AD4" s="157">
        <v>2.8</v>
      </c>
      <c r="AE4" s="157">
        <v>0</v>
      </c>
      <c r="AF4" s="157">
        <v>0</v>
      </c>
      <c r="AG4" s="157">
        <v>0</v>
      </c>
      <c r="AH4" s="157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30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/>
      <c r="BK4" s="39" t="s">
        <v>118</v>
      </c>
      <c r="BL4" s="39">
        <v>0</v>
      </c>
      <c r="BM4" s="39">
        <v>0</v>
      </c>
      <c r="BN4" s="39">
        <v>0</v>
      </c>
      <c r="BO4" s="39" t="s">
        <v>119</v>
      </c>
      <c r="BP4" s="39">
        <v>0</v>
      </c>
      <c r="BQ4" s="41" t="s">
        <v>134</v>
      </c>
      <c r="BR4"/>
      <c r="BS4"/>
    </row>
    <row r="5" spans="1:86" s="41" customFormat="1" x14ac:dyDescent="0.2">
      <c r="A5" s="2">
        <v>2</v>
      </c>
      <c r="B5" s="1">
        <v>43945</v>
      </c>
      <c r="C5" s="1" t="s">
        <v>129</v>
      </c>
      <c r="D5" s="1" t="s">
        <v>132</v>
      </c>
      <c r="E5" s="1">
        <v>43647</v>
      </c>
      <c r="F5" s="37" t="s">
        <v>131</v>
      </c>
      <c r="G5" s="2" t="s">
        <v>51</v>
      </c>
      <c r="H5" s="157">
        <v>40.818181818181813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157">
        <v>4.3545454545454545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4.3545454545454545</v>
      </c>
      <c r="AD5" s="157">
        <v>0</v>
      </c>
      <c r="AE5" s="157">
        <v>0</v>
      </c>
      <c r="AF5" s="157">
        <v>0</v>
      </c>
      <c r="AG5" s="157">
        <v>0</v>
      </c>
      <c r="AH5" s="157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>
        <v>0</v>
      </c>
      <c r="BM5" s="39">
        <v>0</v>
      </c>
      <c r="BN5" s="39">
        <v>0</v>
      </c>
      <c r="BO5" s="39" t="s">
        <v>119</v>
      </c>
      <c r="BP5" s="39">
        <v>0</v>
      </c>
      <c r="BQ5" s="41" t="s">
        <v>127</v>
      </c>
      <c r="BR5"/>
      <c r="BS5"/>
    </row>
    <row r="6" spans="1:86" s="41" customFormat="1" x14ac:dyDescent="0.2">
      <c r="A6" s="2">
        <v>3</v>
      </c>
      <c r="B6" s="1">
        <v>43945</v>
      </c>
      <c r="C6" s="1" t="s">
        <v>129</v>
      </c>
      <c r="D6" s="1" t="s">
        <v>125</v>
      </c>
      <c r="E6" s="1">
        <v>43647</v>
      </c>
      <c r="F6" s="37" t="s">
        <v>131</v>
      </c>
      <c r="G6" s="2" t="s">
        <v>51</v>
      </c>
      <c r="H6" s="157">
        <v>63.963636363636361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157">
        <v>3.1636363636363636</v>
      </c>
      <c r="X6" s="157">
        <v>0</v>
      </c>
      <c r="Y6" s="157">
        <v>0</v>
      </c>
      <c r="Z6" s="157">
        <v>0</v>
      </c>
      <c r="AA6" s="157">
        <v>0</v>
      </c>
      <c r="AB6" s="157">
        <v>0</v>
      </c>
      <c r="AC6" s="157">
        <v>3.1636363636363636</v>
      </c>
      <c r="AD6" s="157">
        <v>0</v>
      </c>
      <c r="AE6" s="157">
        <v>0</v>
      </c>
      <c r="AF6" s="157">
        <v>0</v>
      </c>
      <c r="AG6" s="157">
        <v>0</v>
      </c>
      <c r="AH6" s="157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>
        <v>0</v>
      </c>
      <c r="BM6" s="39">
        <v>0</v>
      </c>
      <c r="BN6" s="39">
        <v>0</v>
      </c>
      <c r="BO6" s="39" t="s">
        <v>119</v>
      </c>
      <c r="BP6" s="39">
        <v>0</v>
      </c>
      <c r="BQ6" s="41" t="s">
        <v>127</v>
      </c>
      <c r="BR6"/>
      <c r="BS6"/>
    </row>
    <row r="11" spans="1:86" s="41" customForma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</row>
    <row r="12" spans="1:86" s="41" customForma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</row>
    <row r="13" spans="1:86" s="41" customForma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</row>
    <row r="14" spans="1:86" s="41" customForma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</row>
    <row r="15" spans="1:86" s="41" customForma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</row>
    <row r="19" spans="1:86" s="41" customForma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</row>
    <row r="20" spans="1:86" s="41" customForma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</row>
    <row r="21" spans="1:86" s="41" customForma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</row>
    <row r="22" spans="1:86" s="41" customForma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</row>
    <row r="23" spans="1:86" s="41" customForma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</row>
  </sheetData>
  <sheetProtection algorithmName="SHA-512" hashValue="jbep+7YgDZQr2eqiNAk2RaQFgXuXkivwlUyi/+x0DQ5D7xJxVNeZ78bxA460iNtwuU9jUfRGMNg2RAiITwKpOg==" saltValue="aHxb+am2UjhI/hEirpiWDg==" spinCount="100000" sheet="1" objects="1" scenarios="1"/>
  <hyperlinks>
    <hyperlink ref="BQ2" r:id="rId1" xr:uid="{430D5C37-AF99-5A46-A167-14A44B90FE73}"/>
  </hyperlinks>
  <pageMargins left="0.7" right="0.7" top="0.75" bottom="0.75" header="0.3" footer="0.3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62FB3-6913-814A-8D0A-02B01B66C1E3}">
  <sheetPr codeName="Sheet9"/>
  <dimension ref="A1:CH23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17" max="22" width="12.5"/>
    <col min="23" max="44" width="12.5" customWidth="1"/>
    <col min="45" max="45" width="12.5"/>
    <col min="46" max="53" width="12.5" customWidth="1"/>
    <col min="54" max="55" width="12.5"/>
    <col min="56" max="60" width="12.5" customWidth="1"/>
    <col min="61" max="62" width="12.5"/>
    <col min="63" max="68" width="12.5" customWidth="1"/>
  </cols>
  <sheetData>
    <row r="1" spans="1:86" ht="64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66" t="s">
        <v>144</v>
      </c>
      <c r="BC1" s="167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</row>
    <row r="2" spans="1:86" s="41" customFormat="1" x14ac:dyDescent="0.2">
      <c r="A2" s="2">
        <v>1</v>
      </c>
      <c r="B2" s="1">
        <v>43761</v>
      </c>
      <c r="C2" s="1" t="s">
        <v>129</v>
      </c>
      <c r="D2" s="1" t="s">
        <v>130</v>
      </c>
      <c r="E2" s="1">
        <v>43647</v>
      </c>
      <c r="F2" s="37" t="s">
        <v>131</v>
      </c>
      <c r="G2" s="2" t="s">
        <v>51</v>
      </c>
      <c r="H2" s="157">
        <v>36.618181818181817</v>
      </c>
      <c r="I2" s="157"/>
      <c r="J2" s="157"/>
      <c r="K2" s="38" t="s">
        <v>117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157">
        <v>3.4909090909090903</v>
      </c>
      <c r="X2" s="157">
        <v>2.8</v>
      </c>
      <c r="Y2" s="157">
        <v>0</v>
      </c>
      <c r="Z2" s="157">
        <v>0</v>
      </c>
      <c r="AA2" s="157">
        <v>0</v>
      </c>
      <c r="AB2" s="157">
        <v>0</v>
      </c>
      <c r="AC2" s="157">
        <v>3.4909090909090903</v>
      </c>
      <c r="AD2" s="157">
        <v>2.8</v>
      </c>
      <c r="AE2" s="157">
        <v>0</v>
      </c>
      <c r="AF2" s="157">
        <v>0</v>
      </c>
      <c r="AG2" s="157">
        <v>0</v>
      </c>
      <c r="AH2" s="157">
        <v>0</v>
      </c>
      <c r="AI2" s="2"/>
      <c r="AJ2" s="2"/>
      <c r="AK2" s="2"/>
      <c r="AL2" s="2"/>
      <c r="AM2" s="2"/>
      <c r="AN2" s="2"/>
      <c r="AO2" s="39" t="s">
        <v>118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65"/>
      <c r="BC2" s="165"/>
      <c r="BD2" s="39">
        <v>0</v>
      </c>
      <c r="BE2" s="39">
        <v>0</v>
      </c>
      <c r="BF2" s="39">
        <v>0</v>
      </c>
      <c r="BG2" s="39" t="s">
        <v>118</v>
      </c>
      <c r="BH2" s="39">
        <v>0</v>
      </c>
      <c r="BI2" s="165"/>
      <c r="BJ2" s="165"/>
      <c r="BK2" s="39" t="s">
        <v>118</v>
      </c>
      <c r="BL2" s="39">
        <v>0</v>
      </c>
      <c r="BM2" s="39">
        <v>0</v>
      </c>
      <c r="BN2" s="39">
        <v>0</v>
      </c>
      <c r="BO2" s="39" t="s">
        <v>119</v>
      </c>
      <c r="BP2" s="39">
        <v>0</v>
      </c>
      <c r="BQ2" s="158" t="s">
        <v>127</v>
      </c>
      <c r="BR2"/>
      <c r="BS2"/>
    </row>
    <row r="3" spans="1:86" s="41" customFormat="1" x14ac:dyDescent="0.2">
      <c r="A3" s="2"/>
      <c r="B3" s="1">
        <v>43762</v>
      </c>
      <c r="C3" s="1" t="s">
        <v>129</v>
      </c>
      <c r="D3" s="1" t="s">
        <v>130</v>
      </c>
      <c r="E3" s="1">
        <v>43647</v>
      </c>
      <c r="F3" s="37" t="s">
        <v>115</v>
      </c>
      <c r="G3" s="2" t="s">
        <v>116</v>
      </c>
      <c r="H3" s="157">
        <v>36.209090909090904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157">
        <v>3.4909090909090903</v>
      </c>
      <c r="X3" s="157">
        <v>2.7909090909090906</v>
      </c>
      <c r="Y3" s="157">
        <v>0</v>
      </c>
      <c r="Z3" s="157">
        <v>0</v>
      </c>
      <c r="AA3" s="157">
        <v>0</v>
      </c>
      <c r="AB3" s="157">
        <v>0</v>
      </c>
      <c r="AC3" s="157">
        <v>3.4909090909090903</v>
      </c>
      <c r="AD3" s="157">
        <v>2.7909090909090906</v>
      </c>
      <c r="AE3" s="157">
        <v>0</v>
      </c>
      <c r="AF3" s="157">
        <v>0</v>
      </c>
      <c r="AG3" s="157">
        <v>0</v>
      </c>
      <c r="AH3" s="157">
        <v>0</v>
      </c>
      <c r="AI3" s="2"/>
      <c r="AJ3" s="2"/>
      <c r="AK3" s="2"/>
      <c r="AL3" s="2"/>
      <c r="AM3" s="2"/>
      <c r="AN3" s="2"/>
      <c r="AO3" s="39" t="s">
        <v>118</v>
      </c>
      <c r="AP3" s="39"/>
      <c r="AQ3" s="39">
        <v>3</v>
      </c>
      <c r="AR3" s="39">
        <v>3</v>
      </c>
      <c r="AS3" s="165"/>
      <c r="AT3" s="39">
        <v>0</v>
      </c>
      <c r="AU3" s="39">
        <v>45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65"/>
      <c r="BC3" s="165"/>
      <c r="BD3" s="39">
        <v>0</v>
      </c>
      <c r="BE3" s="39">
        <v>0</v>
      </c>
      <c r="BF3" s="39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9">
        <v>0</v>
      </c>
      <c r="BM3" s="39">
        <v>0</v>
      </c>
      <c r="BN3" s="39">
        <v>0</v>
      </c>
      <c r="BO3" s="39" t="s">
        <v>119</v>
      </c>
      <c r="BP3" s="39">
        <v>0</v>
      </c>
      <c r="BQ3" s="41" t="s">
        <v>128</v>
      </c>
      <c r="BR3"/>
      <c r="BS3"/>
    </row>
    <row r="4" spans="1:86" s="41" customFormat="1" x14ac:dyDescent="0.2">
      <c r="A4" s="2"/>
      <c r="B4" s="1">
        <v>43763</v>
      </c>
      <c r="C4" s="1" t="s">
        <v>129</v>
      </c>
      <c r="D4" s="1" t="s">
        <v>130</v>
      </c>
      <c r="E4" s="1">
        <v>43647</v>
      </c>
      <c r="F4" s="37" t="s">
        <v>120</v>
      </c>
      <c r="G4" s="2" t="s">
        <v>133</v>
      </c>
      <c r="H4" s="2">
        <v>17.37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2">
        <v>3.49</v>
      </c>
      <c r="X4" s="157">
        <v>2.8</v>
      </c>
      <c r="Y4" s="157">
        <v>0</v>
      </c>
      <c r="Z4" s="157">
        <v>0</v>
      </c>
      <c r="AA4" s="157">
        <v>0</v>
      </c>
      <c r="AB4" s="157">
        <v>0</v>
      </c>
      <c r="AC4" s="157">
        <v>3.49</v>
      </c>
      <c r="AD4" s="157">
        <v>2.8</v>
      </c>
      <c r="AE4" s="157">
        <v>0</v>
      </c>
      <c r="AF4" s="157">
        <v>0</v>
      </c>
      <c r="AG4" s="157">
        <v>0</v>
      </c>
      <c r="AH4" s="157">
        <v>0</v>
      </c>
      <c r="AI4" s="2"/>
      <c r="AJ4" s="2"/>
      <c r="AK4" s="2"/>
      <c r="AL4" s="2"/>
      <c r="AM4" s="2"/>
      <c r="AN4" s="2"/>
      <c r="AO4" s="39" t="s">
        <v>118</v>
      </c>
      <c r="AP4" s="39"/>
      <c r="AQ4" s="39">
        <v>3</v>
      </c>
      <c r="AR4" s="39">
        <v>3</v>
      </c>
      <c r="AS4" s="165"/>
      <c r="AT4" s="39">
        <v>0</v>
      </c>
      <c r="AU4" s="39">
        <v>30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65"/>
      <c r="BC4" s="165"/>
      <c r="BD4" s="39">
        <v>0</v>
      </c>
      <c r="BE4" s="39">
        <v>0</v>
      </c>
      <c r="BF4" s="39">
        <v>0</v>
      </c>
      <c r="BG4" s="39" t="s">
        <v>118</v>
      </c>
      <c r="BH4" s="39">
        <v>12</v>
      </c>
      <c r="BI4" s="165"/>
      <c r="BJ4" s="165"/>
      <c r="BK4" s="39" t="s">
        <v>118</v>
      </c>
      <c r="BL4" s="39">
        <v>0</v>
      </c>
      <c r="BM4" s="39">
        <v>0</v>
      </c>
      <c r="BN4" s="39">
        <v>0</v>
      </c>
      <c r="BO4" s="39" t="s">
        <v>119</v>
      </c>
      <c r="BP4" s="39">
        <v>0</v>
      </c>
      <c r="BQ4" s="41" t="s">
        <v>134</v>
      </c>
      <c r="BR4"/>
      <c r="BS4"/>
    </row>
    <row r="5" spans="1:86" s="41" customFormat="1" x14ac:dyDescent="0.2">
      <c r="A5" s="2">
        <v>2</v>
      </c>
      <c r="B5" s="1">
        <v>43764</v>
      </c>
      <c r="C5" s="1" t="s">
        <v>129</v>
      </c>
      <c r="D5" s="1" t="s">
        <v>132</v>
      </c>
      <c r="E5" s="1">
        <v>43647</v>
      </c>
      <c r="F5" s="37" t="s">
        <v>131</v>
      </c>
      <c r="G5" s="2" t="s">
        <v>51</v>
      </c>
      <c r="H5" s="157">
        <v>40.818181818181813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157">
        <v>4.3545454545454545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4.3545454545454545</v>
      </c>
      <c r="AD5" s="157">
        <v>0</v>
      </c>
      <c r="AE5" s="157">
        <v>0</v>
      </c>
      <c r="AF5" s="157">
        <v>0</v>
      </c>
      <c r="AG5" s="157">
        <v>0</v>
      </c>
      <c r="AH5" s="157">
        <v>0</v>
      </c>
      <c r="AI5" s="2"/>
      <c r="AJ5" s="2"/>
      <c r="AK5" s="2"/>
      <c r="AL5" s="2"/>
      <c r="AM5" s="2"/>
      <c r="AN5" s="2"/>
      <c r="AO5" s="39" t="s">
        <v>118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65"/>
      <c r="BC5" s="165"/>
      <c r="BD5" s="39">
        <v>0</v>
      </c>
      <c r="BE5" s="39">
        <v>0</v>
      </c>
      <c r="BF5" s="39">
        <v>0</v>
      </c>
      <c r="BG5" s="39" t="s">
        <v>118</v>
      </c>
      <c r="BH5" s="39">
        <v>0</v>
      </c>
      <c r="BI5" s="165"/>
      <c r="BJ5" s="165"/>
      <c r="BK5" s="39" t="s">
        <v>118</v>
      </c>
      <c r="BL5" s="39">
        <v>0</v>
      </c>
      <c r="BM5" s="39">
        <v>0</v>
      </c>
      <c r="BN5" s="39">
        <v>0</v>
      </c>
      <c r="BO5" s="39" t="s">
        <v>119</v>
      </c>
      <c r="BP5" s="39">
        <v>0</v>
      </c>
      <c r="BQ5" s="41" t="s">
        <v>127</v>
      </c>
      <c r="BR5"/>
      <c r="BS5"/>
    </row>
    <row r="6" spans="1:86" s="41" customFormat="1" x14ac:dyDescent="0.2">
      <c r="A6" s="2">
        <v>3</v>
      </c>
      <c r="B6" s="1">
        <v>43765</v>
      </c>
      <c r="C6" s="1" t="s">
        <v>129</v>
      </c>
      <c r="D6" s="1" t="s">
        <v>125</v>
      </c>
      <c r="E6" s="1">
        <v>43647</v>
      </c>
      <c r="F6" s="37" t="s">
        <v>131</v>
      </c>
      <c r="G6" s="2" t="s">
        <v>51</v>
      </c>
      <c r="H6" s="157">
        <v>63.963636363636361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157">
        <v>3.1636363636363636</v>
      </c>
      <c r="X6" s="157">
        <v>0</v>
      </c>
      <c r="Y6" s="157">
        <v>0</v>
      </c>
      <c r="Z6" s="157">
        <v>0</v>
      </c>
      <c r="AA6" s="157">
        <v>0</v>
      </c>
      <c r="AB6" s="157">
        <v>0</v>
      </c>
      <c r="AC6" s="157">
        <v>3.1636363636363636</v>
      </c>
      <c r="AD6" s="157">
        <v>0</v>
      </c>
      <c r="AE6" s="157">
        <v>0</v>
      </c>
      <c r="AF6" s="157">
        <v>0</v>
      </c>
      <c r="AG6" s="157">
        <v>0</v>
      </c>
      <c r="AH6" s="157">
        <v>0</v>
      </c>
      <c r="AI6" s="2"/>
      <c r="AJ6" s="2"/>
      <c r="AK6" s="2"/>
      <c r="AL6" s="2"/>
      <c r="AM6" s="2"/>
      <c r="AN6" s="2"/>
      <c r="AO6" s="39" t="s">
        <v>118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65"/>
      <c r="BC6" s="165"/>
      <c r="BD6" s="39">
        <v>0</v>
      </c>
      <c r="BE6" s="39">
        <v>0</v>
      </c>
      <c r="BF6" s="39">
        <v>0</v>
      </c>
      <c r="BG6" s="39" t="s">
        <v>118</v>
      </c>
      <c r="BH6" s="39">
        <v>0</v>
      </c>
      <c r="BI6" s="165"/>
      <c r="BJ6" s="165"/>
      <c r="BK6" s="39" t="s">
        <v>118</v>
      </c>
      <c r="BL6" s="39">
        <v>0</v>
      </c>
      <c r="BM6" s="39">
        <v>0</v>
      </c>
      <c r="BN6" s="39">
        <v>0</v>
      </c>
      <c r="BO6" s="39" t="s">
        <v>119</v>
      </c>
      <c r="BP6" s="39">
        <v>0</v>
      </c>
      <c r="BQ6" s="41" t="s">
        <v>127</v>
      </c>
      <c r="BR6"/>
      <c r="BS6"/>
    </row>
    <row r="11" spans="1:86" s="41" customForma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</row>
    <row r="12" spans="1:86" s="41" customForma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</row>
    <row r="13" spans="1:86" s="41" customForma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</row>
    <row r="14" spans="1:86" s="41" customForma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</row>
    <row r="15" spans="1:86" s="41" customForma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</row>
    <row r="19" spans="1:86" s="41" customForma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</row>
    <row r="20" spans="1:86" s="41" customForma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</row>
    <row r="21" spans="1:86" s="41" customForma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</row>
    <row r="22" spans="1:86" s="41" customForma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</row>
    <row r="23" spans="1:86" s="41" customForma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</row>
  </sheetData>
  <sheetProtection algorithmName="SHA-512" hashValue="4Cneaz94IuiF3mX94gg1WreBGFzlPhvlwB1Ce+5uU8nhkQULWqQy+CLLpvhSKxKw1HEXB8HSvYth2Pa5ny9LAw==" saltValue="27/AfT51mJh4E5NN/xN8vw==" spinCount="100000" sheet="1" objects="1" scenarios="1"/>
  <hyperlinks>
    <hyperlink ref="BQ2" r:id="rId1" xr:uid="{A96B1B9B-456A-9B44-905C-78958B6E1C75}"/>
  </hyperlinks>
  <pageMargins left="0.7" right="0.7" top="0.75" bottom="0.75" header="0.3" footer="0.3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0D87E-B5F3-6747-A7A3-431973A1ED48}">
  <sheetPr codeName="Sheet10"/>
  <dimension ref="A1:BQ6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4" max="55" width="8.83203125" style="194"/>
    <col min="56" max="60" width="12.5" customWidth="1"/>
    <col min="63" max="68" width="12.5" customWidth="1"/>
  </cols>
  <sheetData>
    <row r="1" spans="1:69" ht="84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159" t="s">
        <v>135</v>
      </c>
      <c r="J1" s="160" t="s">
        <v>136</v>
      </c>
      <c r="K1" s="8" t="s">
        <v>14</v>
      </c>
      <c r="L1" s="28" t="s">
        <v>15</v>
      </c>
      <c r="M1" s="28" t="s">
        <v>16</v>
      </c>
      <c r="N1" s="28" t="s">
        <v>17</v>
      </c>
      <c r="O1" s="28" t="s">
        <v>56</v>
      </c>
      <c r="P1" s="29" t="s">
        <v>57</v>
      </c>
      <c r="Q1" s="161" t="s">
        <v>137</v>
      </c>
      <c r="R1" s="161" t="s">
        <v>138</v>
      </c>
      <c r="S1" s="161" t="s">
        <v>139</v>
      </c>
      <c r="T1" s="161" t="s">
        <v>140</v>
      </c>
      <c r="U1" s="161" t="s">
        <v>141</v>
      </c>
      <c r="V1" s="162" t="s">
        <v>142</v>
      </c>
      <c r="W1" s="9" t="s">
        <v>58</v>
      </c>
      <c r="X1" s="9" t="s">
        <v>59</v>
      </c>
      <c r="Y1" s="9" t="s">
        <v>60</v>
      </c>
      <c r="Z1" s="9" t="s">
        <v>61</v>
      </c>
      <c r="AA1" s="9" t="s">
        <v>62</v>
      </c>
      <c r="AB1" s="10" t="s">
        <v>63</v>
      </c>
      <c r="AC1" s="11" t="s">
        <v>64</v>
      </c>
      <c r="AD1" s="11" t="s">
        <v>18</v>
      </c>
      <c r="AE1" s="11" t="s">
        <v>22</v>
      </c>
      <c r="AF1" s="11" t="s">
        <v>23</v>
      </c>
      <c r="AG1" s="11" t="s">
        <v>24</v>
      </c>
      <c r="AH1" s="12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105</v>
      </c>
      <c r="AN1" s="14" t="s">
        <v>106</v>
      </c>
      <c r="AO1" s="15" t="s">
        <v>107</v>
      </c>
      <c r="AP1" s="15" t="s">
        <v>108</v>
      </c>
      <c r="AQ1" s="15" t="s">
        <v>109</v>
      </c>
      <c r="AR1" s="16" t="s">
        <v>110</v>
      </c>
      <c r="AS1" s="164" t="s">
        <v>143</v>
      </c>
      <c r="AT1" s="17" t="s">
        <v>6</v>
      </c>
      <c r="AU1" s="18" t="s">
        <v>7</v>
      </c>
      <c r="AV1" s="19" t="s">
        <v>8</v>
      </c>
      <c r="AW1" s="9" t="s">
        <v>35</v>
      </c>
      <c r="AX1" s="20" t="s">
        <v>36</v>
      </c>
      <c r="AY1" s="21" t="s">
        <v>37</v>
      </c>
      <c r="AZ1" s="22" t="s">
        <v>38</v>
      </c>
      <c r="BA1" s="10" t="s">
        <v>39</v>
      </c>
      <c r="BB1" s="191" t="s">
        <v>144</v>
      </c>
      <c r="BC1" s="192" t="s">
        <v>145</v>
      </c>
      <c r="BD1" s="22" t="s">
        <v>40</v>
      </c>
      <c r="BE1" s="10" t="s">
        <v>41</v>
      </c>
      <c r="BF1" s="3" t="s">
        <v>42</v>
      </c>
      <c r="BG1" s="23" t="s">
        <v>43</v>
      </c>
      <c r="BH1" s="24" t="s">
        <v>44</v>
      </c>
      <c r="BI1" s="168" t="s">
        <v>146</v>
      </c>
      <c r="BJ1" s="168" t="s">
        <v>147</v>
      </c>
      <c r="BK1" s="23" t="s">
        <v>45</v>
      </c>
      <c r="BL1" s="25" t="s">
        <v>46</v>
      </c>
      <c r="BM1" s="26" t="s">
        <v>47</v>
      </c>
      <c r="BN1" s="27" t="s">
        <v>48</v>
      </c>
      <c r="BO1" s="27" t="s">
        <v>49</v>
      </c>
      <c r="BP1" s="26" t="s">
        <v>50</v>
      </c>
    </row>
    <row r="2" spans="1:69" s="41" customFormat="1" x14ac:dyDescent="0.2">
      <c r="A2" s="2">
        <v>1</v>
      </c>
      <c r="B2" s="1">
        <v>43564</v>
      </c>
      <c r="C2" s="37" t="s">
        <v>65</v>
      </c>
      <c r="D2" s="2" t="s">
        <v>66</v>
      </c>
      <c r="E2" s="1">
        <v>43282</v>
      </c>
      <c r="F2" s="37" t="s">
        <v>67</v>
      </c>
      <c r="G2" s="2" t="s">
        <v>51</v>
      </c>
      <c r="H2" s="2">
        <v>36.39</v>
      </c>
      <c r="I2" s="157"/>
      <c r="J2" s="157"/>
      <c r="K2" s="38" t="s">
        <v>68</v>
      </c>
      <c r="L2" s="61">
        <v>21600</v>
      </c>
      <c r="M2" s="61"/>
      <c r="N2" s="61"/>
      <c r="O2" s="61"/>
      <c r="P2" s="61"/>
      <c r="Q2" s="163"/>
      <c r="R2" s="163"/>
      <c r="S2" s="163"/>
      <c r="T2" s="163"/>
      <c r="U2" s="163"/>
      <c r="V2" s="163"/>
      <c r="W2" s="157">
        <v>3.44</v>
      </c>
      <c r="X2" s="157">
        <v>2.76</v>
      </c>
      <c r="Y2" s="157">
        <v>0</v>
      </c>
      <c r="Z2" s="157">
        <v>0</v>
      </c>
      <c r="AA2" s="157">
        <v>0</v>
      </c>
      <c r="AB2" s="157">
        <v>0</v>
      </c>
      <c r="AC2" s="157">
        <v>3.44</v>
      </c>
      <c r="AD2" s="157">
        <v>2.76</v>
      </c>
      <c r="AE2" s="157">
        <v>0</v>
      </c>
      <c r="AF2" s="157">
        <v>0</v>
      </c>
      <c r="AG2" s="157">
        <v>0</v>
      </c>
      <c r="AH2" s="157">
        <v>0</v>
      </c>
      <c r="AI2" s="2"/>
      <c r="AJ2" s="2"/>
      <c r="AK2" s="2"/>
      <c r="AL2" s="2"/>
      <c r="AM2" s="2"/>
      <c r="AN2" s="2"/>
      <c r="AO2" s="39" t="s">
        <v>69</v>
      </c>
      <c r="AP2" s="39"/>
      <c r="AQ2" s="39">
        <v>3</v>
      </c>
      <c r="AR2" s="39">
        <v>3</v>
      </c>
      <c r="AS2" s="165"/>
      <c r="AT2" s="39">
        <v>0</v>
      </c>
      <c r="AU2" s="39">
        <v>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93"/>
      <c r="BC2" s="193"/>
      <c r="BD2" s="39">
        <v>0</v>
      </c>
      <c r="BE2" s="39">
        <v>0</v>
      </c>
      <c r="BF2" s="2">
        <v>0</v>
      </c>
      <c r="BG2" s="39" t="s">
        <v>69</v>
      </c>
      <c r="BH2" s="39"/>
      <c r="BI2" s="165"/>
      <c r="BJ2" s="165"/>
      <c r="BK2" s="39" t="s">
        <v>69</v>
      </c>
      <c r="BL2" s="37"/>
      <c r="BM2" s="2"/>
      <c r="BN2" s="39"/>
      <c r="BO2" s="39" t="s">
        <v>70</v>
      </c>
      <c r="BP2" s="37"/>
    </row>
    <row r="3" spans="1:69" s="41" customFormat="1" x14ac:dyDescent="0.2">
      <c r="A3" s="2"/>
      <c r="B3" s="1">
        <v>43564</v>
      </c>
      <c r="C3" s="37" t="s">
        <v>65</v>
      </c>
      <c r="D3" s="2" t="s">
        <v>66</v>
      </c>
      <c r="E3" s="1">
        <v>43282</v>
      </c>
      <c r="F3" s="37" t="s">
        <v>115</v>
      </c>
      <c r="G3" s="2" t="s">
        <v>116</v>
      </c>
      <c r="H3" s="2">
        <v>35.64</v>
      </c>
      <c r="I3" s="157"/>
      <c r="J3" s="157"/>
      <c r="K3" s="38" t="s">
        <v>117</v>
      </c>
      <c r="L3" s="61">
        <v>21600</v>
      </c>
      <c r="M3" s="61"/>
      <c r="N3" s="61"/>
      <c r="O3" s="61"/>
      <c r="P3" s="61"/>
      <c r="Q3" s="163"/>
      <c r="R3" s="163"/>
      <c r="S3" s="163"/>
      <c r="T3" s="163"/>
      <c r="U3" s="163"/>
      <c r="V3" s="163"/>
      <c r="W3" s="157">
        <v>3.44</v>
      </c>
      <c r="X3" s="157">
        <v>2.76</v>
      </c>
      <c r="Y3" s="157">
        <v>0</v>
      </c>
      <c r="Z3" s="157">
        <v>0</v>
      </c>
      <c r="AA3" s="157">
        <v>0</v>
      </c>
      <c r="AB3" s="157">
        <v>0</v>
      </c>
      <c r="AC3" s="157">
        <v>3.44</v>
      </c>
      <c r="AD3" s="157">
        <v>2.76</v>
      </c>
      <c r="AE3" s="157">
        <v>0</v>
      </c>
      <c r="AF3" s="157">
        <v>0</v>
      </c>
      <c r="AG3" s="157">
        <v>0</v>
      </c>
      <c r="AH3" s="157">
        <v>0</v>
      </c>
      <c r="AI3" s="2"/>
      <c r="AJ3" s="2"/>
      <c r="AK3" s="2"/>
      <c r="AL3" s="2"/>
      <c r="AM3" s="2"/>
      <c r="AN3" s="2"/>
      <c r="AO3" s="39" t="s">
        <v>69</v>
      </c>
      <c r="AP3" s="39"/>
      <c r="AQ3" s="39">
        <v>3</v>
      </c>
      <c r="AR3" s="39">
        <v>3</v>
      </c>
      <c r="AS3" s="165"/>
      <c r="AT3" s="39">
        <v>0</v>
      </c>
      <c r="AU3" s="39">
        <v>37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93"/>
      <c r="BC3" s="193"/>
      <c r="BD3" s="39">
        <v>0</v>
      </c>
      <c r="BE3" s="39">
        <v>0</v>
      </c>
      <c r="BF3" s="2">
        <v>0</v>
      </c>
      <c r="BG3" s="39" t="s">
        <v>118</v>
      </c>
      <c r="BH3" s="39">
        <v>24</v>
      </c>
      <c r="BI3" s="165"/>
      <c r="BJ3" s="165"/>
      <c r="BK3" s="39" t="s">
        <v>118</v>
      </c>
      <c r="BL3" s="37"/>
      <c r="BM3" s="2"/>
      <c r="BN3" s="39"/>
      <c r="BO3" s="39" t="s">
        <v>119</v>
      </c>
      <c r="BP3" s="37"/>
      <c r="BQ3" s="41" t="s">
        <v>124</v>
      </c>
    </row>
    <row r="4" spans="1:69" s="41" customFormat="1" x14ac:dyDescent="0.2">
      <c r="A4" s="2"/>
      <c r="B4" s="1">
        <v>43564</v>
      </c>
      <c r="C4" s="37" t="s">
        <v>65</v>
      </c>
      <c r="D4" s="2" t="s">
        <v>66</v>
      </c>
      <c r="E4" s="1">
        <v>43466</v>
      </c>
      <c r="F4" s="37" t="s">
        <v>120</v>
      </c>
      <c r="G4" s="2" t="s">
        <v>121</v>
      </c>
      <c r="H4" s="2">
        <v>17.14</v>
      </c>
      <c r="I4" s="2"/>
      <c r="J4" s="2"/>
      <c r="K4" s="38" t="s">
        <v>117</v>
      </c>
      <c r="L4" s="61">
        <v>21600</v>
      </c>
      <c r="M4" s="61"/>
      <c r="N4" s="61"/>
      <c r="O4" s="61"/>
      <c r="P4" s="61"/>
      <c r="Q4" s="163"/>
      <c r="R4" s="163"/>
      <c r="S4" s="163"/>
      <c r="T4" s="163"/>
      <c r="U4" s="163"/>
      <c r="V4" s="163"/>
      <c r="W4" s="157">
        <v>3.44</v>
      </c>
      <c r="X4" s="157">
        <v>2.76</v>
      </c>
      <c r="Y4" s="157">
        <v>0</v>
      </c>
      <c r="Z4" s="157">
        <v>0</v>
      </c>
      <c r="AA4" s="157">
        <v>0</v>
      </c>
      <c r="AB4" s="157">
        <v>0</v>
      </c>
      <c r="AC4" s="157">
        <v>3.44</v>
      </c>
      <c r="AD4" s="157">
        <v>2.76</v>
      </c>
      <c r="AE4" s="157">
        <v>0</v>
      </c>
      <c r="AF4" s="157">
        <v>0</v>
      </c>
      <c r="AG4" s="157">
        <v>0</v>
      </c>
      <c r="AH4" s="157">
        <v>0</v>
      </c>
      <c r="AI4" s="2"/>
      <c r="AJ4" s="2"/>
      <c r="AK4" s="2"/>
      <c r="AL4" s="2"/>
      <c r="AM4" s="2"/>
      <c r="AN4" s="2"/>
      <c r="AO4" s="39" t="s">
        <v>69</v>
      </c>
      <c r="AP4" s="39"/>
      <c r="AQ4" s="39">
        <v>3</v>
      </c>
      <c r="AR4" s="39">
        <v>3</v>
      </c>
      <c r="AS4" s="165"/>
      <c r="AT4" s="39">
        <v>0</v>
      </c>
      <c r="AU4" s="39">
        <v>32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93"/>
      <c r="BC4" s="193"/>
      <c r="BD4" s="39">
        <v>0</v>
      </c>
      <c r="BE4" s="39">
        <v>0</v>
      </c>
      <c r="BF4" s="2">
        <v>0</v>
      </c>
      <c r="BG4" s="39" t="s">
        <v>118</v>
      </c>
      <c r="BH4" s="39">
        <v>24</v>
      </c>
      <c r="BI4" s="165"/>
      <c r="BJ4" s="165"/>
      <c r="BK4" s="39" t="s">
        <v>118</v>
      </c>
      <c r="BL4" s="37"/>
      <c r="BM4" s="2"/>
      <c r="BN4" s="39"/>
      <c r="BO4" s="39" t="s">
        <v>119</v>
      </c>
      <c r="BP4" s="37"/>
      <c r="BQ4" s="41" t="s">
        <v>123</v>
      </c>
    </row>
    <row r="5" spans="1:69" s="41" customFormat="1" x14ac:dyDescent="0.2">
      <c r="A5" s="2">
        <v>2</v>
      </c>
      <c r="B5" s="1">
        <v>43564</v>
      </c>
      <c r="C5" s="37" t="s">
        <v>65</v>
      </c>
      <c r="D5" s="2" t="s">
        <v>71</v>
      </c>
      <c r="E5" s="1">
        <v>43282</v>
      </c>
      <c r="F5" s="37" t="s">
        <v>67</v>
      </c>
      <c r="G5" s="2" t="s">
        <v>51</v>
      </c>
      <c r="H5" s="2">
        <v>40.54</v>
      </c>
      <c r="I5" s="157"/>
      <c r="J5" s="157"/>
      <c r="K5" s="38"/>
      <c r="L5" s="2"/>
      <c r="M5" s="2"/>
      <c r="N5" s="2"/>
      <c r="O5" s="2"/>
      <c r="P5" s="2"/>
      <c r="Q5" s="163"/>
      <c r="R5" s="163"/>
      <c r="S5" s="163"/>
      <c r="T5" s="163"/>
      <c r="U5" s="163"/>
      <c r="V5" s="163"/>
      <c r="W5" s="157">
        <v>4.3</v>
      </c>
      <c r="X5" s="157">
        <v>0</v>
      </c>
      <c r="Y5" s="157">
        <v>0</v>
      </c>
      <c r="Z5" s="157">
        <v>0</v>
      </c>
      <c r="AA5" s="157">
        <v>0</v>
      </c>
      <c r="AB5" s="157">
        <v>0</v>
      </c>
      <c r="AC5" s="157">
        <v>4.3</v>
      </c>
      <c r="AD5" s="157">
        <v>0</v>
      </c>
      <c r="AE5" s="157">
        <v>0</v>
      </c>
      <c r="AF5" s="157">
        <v>0</v>
      </c>
      <c r="AG5" s="157">
        <v>0</v>
      </c>
      <c r="AH5" s="157">
        <v>0</v>
      </c>
      <c r="AI5" s="2"/>
      <c r="AJ5" s="2"/>
      <c r="AK5" s="2"/>
      <c r="AL5" s="2"/>
      <c r="AM5" s="2"/>
      <c r="AN5" s="2"/>
      <c r="AO5" s="39" t="s">
        <v>69</v>
      </c>
      <c r="AP5" s="39"/>
      <c r="AQ5" s="39">
        <v>3</v>
      </c>
      <c r="AR5" s="39">
        <v>3</v>
      </c>
      <c r="AS5"/>
      <c r="AT5" s="39">
        <v>0</v>
      </c>
      <c r="AU5" s="39">
        <v>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93"/>
      <c r="BC5" s="193"/>
      <c r="BD5" s="39">
        <v>0</v>
      </c>
      <c r="BE5" s="39">
        <v>0</v>
      </c>
      <c r="BF5" s="2">
        <v>0</v>
      </c>
      <c r="BG5" s="39" t="s">
        <v>69</v>
      </c>
      <c r="BH5" s="39"/>
      <c r="BI5" s="165"/>
      <c r="BJ5" s="165"/>
      <c r="BK5" s="39" t="s">
        <v>69</v>
      </c>
      <c r="BL5" s="37"/>
      <c r="BM5" s="2"/>
      <c r="BN5" s="39"/>
      <c r="BO5" s="39" t="s">
        <v>70</v>
      </c>
      <c r="BP5" s="37"/>
    </row>
    <row r="6" spans="1:69" s="41" customFormat="1" x14ac:dyDescent="0.2">
      <c r="A6" s="2">
        <v>3</v>
      </c>
      <c r="B6" s="1">
        <v>43564</v>
      </c>
      <c r="C6" s="37" t="s">
        <v>65</v>
      </c>
      <c r="D6" s="2" t="s">
        <v>72</v>
      </c>
      <c r="E6" s="1">
        <v>43282</v>
      </c>
      <c r="F6" s="37" t="s">
        <v>67</v>
      </c>
      <c r="G6" s="2" t="s">
        <v>51</v>
      </c>
      <c r="H6" s="2">
        <v>63.37</v>
      </c>
      <c r="I6" s="157"/>
      <c r="J6" s="157"/>
      <c r="K6" s="38"/>
      <c r="L6" s="2"/>
      <c r="M6" s="2"/>
      <c r="N6" s="2"/>
      <c r="O6" s="2"/>
      <c r="P6" s="2"/>
      <c r="Q6" s="163"/>
      <c r="R6" s="163"/>
      <c r="S6" s="163"/>
      <c r="T6" s="163"/>
      <c r="U6" s="163"/>
      <c r="V6" s="163"/>
      <c r="W6" s="157">
        <v>3.13</v>
      </c>
      <c r="X6" s="157">
        <v>0</v>
      </c>
      <c r="Y6" s="157">
        <v>0</v>
      </c>
      <c r="Z6" s="157">
        <v>0</v>
      </c>
      <c r="AA6" s="157">
        <v>0</v>
      </c>
      <c r="AB6" s="157">
        <v>0</v>
      </c>
      <c r="AC6" s="157">
        <v>3.13</v>
      </c>
      <c r="AD6" s="157">
        <v>0</v>
      </c>
      <c r="AE6" s="157">
        <v>0</v>
      </c>
      <c r="AF6" s="157">
        <v>0</v>
      </c>
      <c r="AG6" s="157">
        <v>0</v>
      </c>
      <c r="AH6" s="157">
        <v>0</v>
      </c>
      <c r="AI6" s="2"/>
      <c r="AJ6" s="2"/>
      <c r="AK6" s="2"/>
      <c r="AL6" s="2"/>
      <c r="AM6" s="2"/>
      <c r="AN6" s="2"/>
      <c r="AO6" s="39" t="s">
        <v>69</v>
      </c>
      <c r="AP6" s="39"/>
      <c r="AQ6" s="39">
        <v>3</v>
      </c>
      <c r="AR6" s="39">
        <v>3</v>
      </c>
      <c r="AS6"/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93"/>
      <c r="BC6" s="193"/>
      <c r="BD6" s="39">
        <v>0</v>
      </c>
      <c r="BE6" s="39">
        <v>0</v>
      </c>
      <c r="BF6" s="2">
        <v>0</v>
      </c>
      <c r="BG6" s="39" t="s">
        <v>69</v>
      </c>
      <c r="BH6" s="39"/>
      <c r="BI6" s="165"/>
      <c r="BJ6" s="165"/>
      <c r="BK6" s="39" t="s">
        <v>69</v>
      </c>
      <c r="BL6" s="37"/>
      <c r="BM6" s="2"/>
      <c r="BN6" s="39"/>
      <c r="BO6" s="39" t="s">
        <v>70</v>
      </c>
      <c r="BP6" s="37"/>
    </row>
  </sheetData>
  <sheetProtection algorithmName="SHA-512" hashValue="Wd9q370fyT10B0H4jjdMpbC/gBVu/y7IpolG7ArLd/t1X4vUOjv7LHRXTMxiep1OiFQzsJBIi88Cbstj/oD/ZA==" saltValue="Xz7F3rSHQBAEVDUQMWZkBw==" spinCount="100000" sheet="1" objects="1" scenarios="1"/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9CAF6-1673-1B4C-B7E4-70C775B9876B}">
  <sheetPr codeName="Sheet11"/>
  <dimension ref="A1:BE6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8" t="s">
        <v>14</v>
      </c>
      <c r="J1" s="28" t="s">
        <v>15</v>
      </c>
      <c r="K1" s="28" t="s">
        <v>16</v>
      </c>
      <c r="L1" s="28" t="s">
        <v>17</v>
      </c>
      <c r="M1" s="28" t="s">
        <v>56</v>
      </c>
      <c r="N1" s="29" t="s">
        <v>57</v>
      </c>
      <c r="O1" s="9" t="s">
        <v>58</v>
      </c>
      <c r="P1" s="9" t="s">
        <v>59</v>
      </c>
      <c r="Q1" s="9" t="s">
        <v>60</v>
      </c>
      <c r="R1" s="9" t="s">
        <v>61</v>
      </c>
      <c r="S1" s="9" t="s">
        <v>62</v>
      </c>
      <c r="T1" s="10" t="s">
        <v>63</v>
      </c>
      <c r="U1" s="11" t="s">
        <v>64</v>
      </c>
      <c r="V1" s="11" t="s">
        <v>18</v>
      </c>
      <c r="W1" s="11" t="s">
        <v>22</v>
      </c>
      <c r="X1" s="11" t="s">
        <v>23</v>
      </c>
      <c r="Y1" s="11" t="s">
        <v>24</v>
      </c>
      <c r="Z1" s="12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105</v>
      </c>
      <c r="AF1" s="14" t="s">
        <v>106</v>
      </c>
      <c r="AG1" s="15" t="s">
        <v>107</v>
      </c>
      <c r="AH1" s="15" t="s">
        <v>108</v>
      </c>
      <c r="AI1" s="15" t="s">
        <v>109</v>
      </c>
      <c r="AJ1" s="16" t="s">
        <v>110</v>
      </c>
      <c r="AK1" s="15" t="s">
        <v>111</v>
      </c>
      <c r="AL1" s="15" t="s">
        <v>112</v>
      </c>
      <c r="AM1" s="17" t="s">
        <v>6</v>
      </c>
      <c r="AN1" s="18" t="s">
        <v>7</v>
      </c>
      <c r="AO1" s="19" t="s">
        <v>8</v>
      </c>
      <c r="AP1" s="9" t="s">
        <v>35</v>
      </c>
      <c r="AQ1" s="20" t="s">
        <v>36</v>
      </c>
      <c r="AR1" s="21" t="s">
        <v>37</v>
      </c>
      <c r="AS1" s="22" t="s">
        <v>38</v>
      </c>
      <c r="AT1" s="10" t="s">
        <v>39</v>
      </c>
      <c r="AU1" s="22" t="s">
        <v>40</v>
      </c>
      <c r="AV1" s="10" t="s">
        <v>41</v>
      </c>
      <c r="AW1" s="3" t="s">
        <v>42</v>
      </c>
      <c r="AX1" s="23" t="s">
        <v>43</v>
      </c>
      <c r="AY1" s="24" t="s">
        <v>44</v>
      </c>
      <c r="AZ1" s="23" t="s">
        <v>45</v>
      </c>
      <c r="BA1" s="25" t="s">
        <v>46</v>
      </c>
      <c r="BB1" s="26" t="s">
        <v>47</v>
      </c>
      <c r="BC1" s="27" t="s">
        <v>48</v>
      </c>
      <c r="BD1" s="27" t="s">
        <v>49</v>
      </c>
      <c r="BE1" s="26" t="s">
        <v>50</v>
      </c>
    </row>
    <row r="2" spans="1:57" s="41" customFormat="1" x14ac:dyDescent="0.2">
      <c r="A2" s="2">
        <v>1</v>
      </c>
      <c r="B2" s="1">
        <v>43395</v>
      </c>
      <c r="C2" s="37" t="s">
        <v>65</v>
      </c>
      <c r="D2" s="2" t="s">
        <v>66</v>
      </c>
      <c r="E2" s="1">
        <v>43282</v>
      </c>
      <c r="F2" s="37" t="s">
        <v>67</v>
      </c>
      <c r="G2" s="2" t="s">
        <v>51</v>
      </c>
      <c r="H2" s="2">
        <v>36.39</v>
      </c>
      <c r="I2" s="38" t="s">
        <v>68</v>
      </c>
      <c r="J2" s="61">
        <v>21600</v>
      </c>
      <c r="K2" s="61">
        <v>21600</v>
      </c>
      <c r="L2" s="61">
        <v>21600</v>
      </c>
      <c r="M2" s="61">
        <v>21600</v>
      </c>
      <c r="N2" s="61">
        <v>21600</v>
      </c>
      <c r="O2" s="2">
        <v>3.44</v>
      </c>
      <c r="P2" s="2">
        <v>0</v>
      </c>
      <c r="Q2" s="2">
        <v>0</v>
      </c>
      <c r="R2" s="2">
        <v>0</v>
      </c>
      <c r="S2" s="2">
        <v>0</v>
      </c>
      <c r="T2" s="2">
        <v>2.76</v>
      </c>
      <c r="U2" s="2">
        <v>3.44</v>
      </c>
      <c r="V2" s="2">
        <v>0</v>
      </c>
      <c r="W2" s="2">
        <v>0</v>
      </c>
      <c r="X2" s="2">
        <v>0</v>
      </c>
      <c r="Y2" s="2">
        <v>0</v>
      </c>
      <c r="Z2" s="2">
        <v>2.76</v>
      </c>
      <c r="AA2" s="2"/>
      <c r="AB2" s="2"/>
      <c r="AC2" s="2"/>
      <c r="AD2" s="2"/>
      <c r="AE2" s="2"/>
      <c r="AF2" s="2"/>
      <c r="AG2" s="39" t="s">
        <v>69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0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2">
        <v>0</v>
      </c>
      <c r="AX2" s="39" t="s">
        <v>69</v>
      </c>
      <c r="AY2" s="39"/>
      <c r="AZ2" s="39" t="s">
        <v>69</v>
      </c>
      <c r="BA2" s="37"/>
      <c r="BB2" s="2"/>
      <c r="BC2" s="39"/>
      <c r="BD2" s="39" t="s">
        <v>70</v>
      </c>
      <c r="BE2" s="37"/>
    </row>
    <row r="3" spans="1:57" s="41" customFormat="1" x14ac:dyDescent="0.2">
      <c r="A3" s="2"/>
      <c r="B3" s="1">
        <v>43395</v>
      </c>
      <c r="C3" s="37" t="s">
        <v>65</v>
      </c>
      <c r="D3" s="2" t="s">
        <v>66</v>
      </c>
      <c r="E3" s="1">
        <v>43282</v>
      </c>
      <c r="F3" s="37" t="s">
        <v>115</v>
      </c>
      <c r="G3" s="2" t="s">
        <v>116</v>
      </c>
      <c r="H3" s="2">
        <v>35.64</v>
      </c>
      <c r="I3" s="38" t="s">
        <v>117</v>
      </c>
      <c r="J3" s="61">
        <v>21600</v>
      </c>
      <c r="K3" s="61">
        <v>21600</v>
      </c>
      <c r="L3" s="61">
        <v>21600</v>
      </c>
      <c r="M3" s="61">
        <v>21600</v>
      </c>
      <c r="N3" s="61">
        <v>21600</v>
      </c>
      <c r="O3" s="2">
        <v>3.44</v>
      </c>
      <c r="P3" s="2">
        <v>0</v>
      </c>
      <c r="Q3" s="2">
        <v>0</v>
      </c>
      <c r="R3" s="2">
        <v>0</v>
      </c>
      <c r="S3" s="2">
        <v>0</v>
      </c>
      <c r="T3" s="2">
        <v>2.76</v>
      </c>
      <c r="U3" s="2">
        <v>3.44</v>
      </c>
      <c r="V3" s="2">
        <v>0</v>
      </c>
      <c r="W3" s="2">
        <v>0</v>
      </c>
      <c r="X3" s="2">
        <v>0</v>
      </c>
      <c r="Y3" s="2">
        <v>0</v>
      </c>
      <c r="Z3" s="2">
        <v>2.76</v>
      </c>
      <c r="AA3" s="2"/>
      <c r="AB3" s="2"/>
      <c r="AC3" s="2"/>
      <c r="AD3" s="2"/>
      <c r="AE3" s="2"/>
      <c r="AF3" s="2"/>
      <c r="AG3" s="39" t="s">
        <v>69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37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2">
        <v>0</v>
      </c>
      <c r="AX3" s="39" t="s">
        <v>118</v>
      </c>
      <c r="AY3" s="39">
        <v>24</v>
      </c>
      <c r="AZ3" s="39" t="s">
        <v>118</v>
      </c>
      <c r="BA3" s="37"/>
      <c r="BB3" s="2"/>
      <c r="BC3" s="39"/>
      <c r="BD3" s="39" t="s">
        <v>119</v>
      </c>
      <c r="BE3" s="37"/>
    </row>
    <row r="4" spans="1:57" s="41" customFormat="1" x14ac:dyDescent="0.2">
      <c r="A4" s="2"/>
      <c r="B4" s="1">
        <v>43395</v>
      </c>
      <c r="C4" s="37" t="s">
        <v>65</v>
      </c>
      <c r="D4" s="2" t="s">
        <v>66</v>
      </c>
      <c r="E4" s="1">
        <v>43374</v>
      </c>
      <c r="F4" s="37" t="s">
        <v>120</v>
      </c>
      <c r="G4" s="2" t="s">
        <v>121</v>
      </c>
      <c r="H4" s="2">
        <v>19.71</v>
      </c>
      <c r="I4" s="38" t="s">
        <v>117</v>
      </c>
      <c r="J4" s="61">
        <v>21600</v>
      </c>
      <c r="K4" s="61">
        <v>21600</v>
      </c>
      <c r="L4" s="61">
        <v>21600</v>
      </c>
      <c r="M4" s="61">
        <v>21600</v>
      </c>
      <c r="N4" s="61">
        <v>21600</v>
      </c>
      <c r="O4" s="2">
        <v>3.78</v>
      </c>
      <c r="P4" s="2">
        <v>0</v>
      </c>
      <c r="Q4" s="2">
        <v>0</v>
      </c>
      <c r="R4" s="2">
        <v>0</v>
      </c>
      <c r="S4" s="2">
        <v>0</v>
      </c>
      <c r="T4" s="2">
        <v>3.41</v>
      </c>
      <c r="U4" s="2">
        <v>3.78</v>
      </c>
      <c r="V4" s="2">
        <v>0</v>
      </c>
      <c r="W4" s="2">
        <v>0</v>
      </c>
      <c r="X4" s="2">
        <v>0</v>
      </c>
      <c r="Y4" s="2">
        <v>0</v>
      </c>
      <c r="Z4" s="2">
        <v>3.41</v>
      </c>
      <c r="AA4" s="2"/>
      <c r="AB4" s="2"/>
      <c r="AC4" s="2"/>
      <c r="AD4" s="2"/>
      <c r="AE4" s="2"/>
      <c r="AF4" s="2"/>
      <c r="AG4" s="39" t="s">
        <v>69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33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2">
        <v>0</v>
      </c>
      <c r="AX4" s="39" t="s">
        <v>118</v>
      </c>
      <c r="AY4" s="39">
        <v>24</v>
      </c>
      <c r="AZ4" s="39" t="s">
        <v>118</v>
      </c>
      <c r="BA4" s="37"/>
      <c r="BB4" s="2"/>
      <c r="BC4" s="39"/>
      <c r="BD4" s="39" t="s">
        <v>119</v>
      </c>
      <c r="BE4" s="37"/>
    </row>
    <row r="5" spans="1:57" s="41" customFormat="1" x14ac:dyDescent="0.2">
      <c r="A5" s="2">
        <v>2</v>
      </c>
      <c r="B5" s="1">
        <v>43395</v>
      </c>
      <c r="C5" s="37" t="s">
        <v>65</v>
      </c>
      <c r="D5" s="2" t="s">
        <v>71</v>
      </c>
      <c r="E5" s="1">
        <v>43282</v>
      </c>
      <c r="F5" s="37" t="s">
        <v>67</v>
      </c>
      <c r="G5" s="2" t="s">
        <v>51</v>
      </c>
      <c r="H5" s="2">
        <v>40.54</v>
      </c>
      <c r="I5" s="38"/>
      <c r="J5" s="2"/>
      <c r="K5" s="2"/>
      <c r="L5" s="2"/>
      <c r="M5" s="2"/>
      <c r="N5" s="2"/>
      <c r="O5" s="2">
        <v>4.3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4.3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9" t="s">
        <v>69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0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2">
        <v>0</v>
      </c>
      <c r="AX5" s="39" t="s">
        <v>69</v>
      </c>
      <c r="AY5" s="39"/>
      <c r="AZ5" s="39" t="s">
        <v>69</v>
      </c>
      <c r="BA5" s="37"/>
      <c r="BB5" s="2"/>
      <c r="BC5" s="39"/>
      <c r="BD5" s="39" t="s">
        <v>70</v>
      </c>
      <c r="BE5" s="37"/>
    </row>
    <row r="6" spans="1:57" s="41" customFormat="1" x14ac:dyDescent="0.2">
      <c r="A6" s="2">
        <v>3</v>
      </c>
      <c r="B6" s="1">
        <v>43395</v>
      </c>
      <c r="C6" s="37" t="s">
        <v>65</v>
      </c>
      <c r="D6" s="2" t="s">
        <v>72</v>
      </c>
      <c r="E6" s="1">
        <v>43282</v>
      </c>
      <c r="F6" s="37" t="s">
        <v>67</v>
      </c>
      <c r="G6" s="2" t="s">
        <v>51</v>
      </c>
      <c r="H6" s="2">
        <v>63.37</v>
      </c>
      <c r="I6" s="38"/>
      <c r="J6" s="2"/>
      <c r="K6" s="2"/>
      <c r="L6" s="2"/>
      <c r="M6" s="2"/>
      <c r="N6" s="2"/>
      <c r="O6" s="2">
        <v>3.13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3.13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9" t="s">
        <v>69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2">
        <v>0</v>
      </c>
      <c r="AX6" s="39" t="s">
        <v>69</v>
      </c>
      <c r="AY6" s="39"/>
      <c r="AZ6" s="39" t="s">
        <v>69</v>
      </c>
      <c r="BA6" s="37"/>
      <c r="BB6" s="2"/>
      <c r="BC6" s="39"/>
      <c r="BD6" s="39" t="s">
        <v>70</v>
      </c>
      <c r="BE6" s="37"/>
    </row>
  </sheetData>
  <sheetProtection algorithmName="SHA-512" hashValue="V5J1Bb3WMqWRVZVMRyJ3gPfmi0QK42rUCdZwXfvq0PFrsDgpf/CeaKcnjx4Sa4Utio5uhyqfVf02XqTD1asx9g==" saltValue="BVhV45q1Uhz2V0N0CkFXsA==" spinCount="100000" sheet="1" objects="1" scenarios="1"/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CCC25-7A1C-2841-A813-AAF230620F01}">
  <sheetPr codeName="Sheet12"/>
  <dimension ref="A1:BE6"/>
  <sheetViews>
    <sheetView topLeftCell="AL1" zoomScale="120" zoomScaleNormal="120" zoomScalePageLayoutView="120" workbookViewId="0">
      <selection activeCell="J22" sqref="J2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8" t="s">
        <v>14</v>
      </c>
      <c r="J1" s="28" t="s">
        <v>15</v>
      </c>
      <c r="K1" s="28" t="s">
        <v>16</v>
      </c>
      <c r="L1" s="28" t="s">
        <v>17</v>
      </c>
      <c r="M1" s="28" t="s">
        <v>56</v>
      </c>
      <c r="N1" s="29" t="s">
        <v>57</v>
      </c>
      <c r="O1" s="9" t="s">
        <v>58</v>
      </c>
      <c r="P1" s="9" t="s">
        <v>59</v>
      </c>
      <c r="Q1" s="9" t="s">
        <v>60</v>
      </c>
      <c r="R1" s="9" t="s">
        <v>61</v>
      </c>
      <c r="S1" s="9" t="s">
        <v>62</v>
      </c>
      <c r="T1" s="10" t="s">
        <v>63</v>
      </c>
      <c r="U1" s="11" t="s">
        <v>64</v>
      </c>
      <c r="V1" s="11" t="s">
        <v>18</v>
      </c>
      <c r="W1" s="11" t="s">
        <v>22</v>
      </c>
      <c r="X1" s="11" t="s">
        <v>23</v>
      </c>
      <c r="Y1" s="11" t="s">
        <v>24</v>
      </c>
      <c r="Z1" s="12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105</v>
      </c>
      <c r="AF1" s="14" t="s">
        <v>106</v>
      </c>
      <c r="AG1" s="15" t="s">
        <v>107</v>
      </c>
      <c r="AH1" s="15" t="s">
        <v>108</v>
      </c>
      <c r="AI1" s="15" t="s">
        <v>109</v>
      </c>
      <c r="AJ1" s="16" t="s">
        <v>110</v>
      </c>
      <c r="AK1" s="15" t="s">
        <v>111</v>
      </c>
      <c r="AL1" s="15" t="s">
        <v>112</v>
      </c>
      <c r="AM1" s="17" t="s">
        <v>6</v>
      </c>
      <c r="AN1" s="18" t="s">
        <v>7</v>
      </c>
      <c r="AO1" s="19" t="s">
        <v>8</v>
      </c>
      <c r="AP1" s="9" t="s">
        <v>35</v>
      </c>
      <c r="AQ1" s="20" t="s">
        <v>36</v>
      </c>
      <c r="AR1" s="21" t="s">
        <v>37</v>
      </c>
      <c r="AS1" s="22" t="s">
        <v>38</v>
      </c>
      <c r="AT1" s="10" t="s">
        <v>39</v>
      </c>
      <c r="AU1" s="22" t="s">
        <v>40</v>
      </c>
      <c r="AV1" s="10" t="s">
        <v>41</v>
      </c>
      <c r="AW1" s="3" t="s">
        <v>42</v>
      </c>
      <c r="AX1" s="23" t="s">
        <v>43</v>
      </c>
      <c r="AY1" s="24" t="s">
        <v>44</v>
      </c>
      <c r="AZ1" s="23" t="s">
        <v>45</v>
      </c>
      <c r="BA1" s="25" t="s">
        <v>46</v>
      </c>
      <c r="BB1" s="26" t="s">
        <v>47</v>
      </c>
      <c r="BC1" s="27" t="s">
        <v>48</v>
      </c>
      <c r="BD1" s="27" t="s">
        <v>49</v>
      </c>
      <c r="BE1" s="26" t="s">
        <v>50</v>
      </c>
    </row>
    <row r="2" spans="1:57" s="41" customFormat="1" x14ac:dyDescent="0.2">
      <c r="A2" s="2">
        <v>1</v>
      </c>
      <c r="B2" s="91">
        <v>43202</v>
      </c>
      <c r="C2" s="37" t="s">
        <v>65</v>
      </c>
      <c r="D2" s="2" t="s">
        <v>66</v>
      </c>
      <c r="E2" s="1">
        <v>42917</v>
      </c>
      <c r="F2" s="37" t="s">
        <v>67</v>
      </c>
      <c r="G2" s="2" t="s">
        <v>51</v>
      </c>
      <c r="H2" s="2">
        <v>35.72</v>
      </c>
      <c r="I2" s="38" t="s">
        <v>68</v>
      </c>
      <c r="J2" s="61">
        <v>21600</v>
      </c>
      <c r="K2" s="61">
        <v>21600</v>
      </c>
      <c r="L2" s="61">
        <v>21600</v>
      </c>
      <c r="M2" s="61">
        <v>21600</v>
      </c>
      <c r="N2" s="61">
        <v>21600</v>
      </c>
      <c r="O2" s="2">
        <v>3.38</v>
      </c>
      <c r="P2" s="2">
        <v>0</v>
      </c>
      <c r="Q2" s="2">
        <v>0</v>
      </c>
      <c r="R2" s="2">
        <v>0</v>
      </c>
      <c r="S2" s="2">
        <v>0</v>
      </c>
      <c r="T2" s="2">
        <v>2.71</v>
      </c>
      <c r="U2" s="2">
        <v>3.38</v>
      </c>
      <c r="V2" s="2">
        <v>0</v>
      </c>
      <c r="W2" s="2">
        <v>0</v>
      </c>
      <c r="X2" s="2">
        <v>0</v>
      </c>
      <c r="Y2" s="2">
        <v>0</v>
      </c>
      <c r="Z2" s="2">
        <v>2.71</v>
      </c>
      <c r="AA2" s="2"/>
      <c r="AB2" s="2"/>
      <c r="AC2" s="2"/>
      <c r="AD2" s="2"/>
      <c r="AE2" s="2"/>
      <c r="AF2" s="2"/>
      <c r="AG2" s="39" t="s">
        <v>69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0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2">
        <v>0</v>
      </c>
      <c r="AX2" s="39" t="s">
        <v>69</v>
      </c>
      <c r="AY2" s="39"/>
      <c r="AZ2" s="39" t="s">
        <v>69</v>
      </c>
      <c r="BA2" s="37"/>
      <c r="BB2" s="2"/>
      <c r="BC2" s="39"/>
      <c r="BD2" s="39" t="s">
        <v>70</v>
      </c>
      <c r="BE2" s="37"/>
    </row>
    <row r="3" spans="1:57" s="41" customFormat="1" x14ac:dyDescent="0.2">
      <c r="A3" s="2"/>
      <c r="B3" s="91">
        <v>43202</v>
      </c>
      <c r="C3" s="37" t="s">
        <v>65</v>
      </c>
      <c r="D3" s="2" t="s">
        <v>66</v>
      </c>
      <c r="E3" s="1">
        <v>43101</v>
      </c>
      <c r="F3" s="37" t="s">
        <v>115</v>
      </c>
      <c r="G3" s="2" t="s">
        <v>116</v>
      </c>
      <c r="H3" s="2">
        <v>16.809999999999999</v>
      </c>
      <c r="I3" s="38" t="s">
        <v>117</v>
      </c>
      <c r="J3" s="61">
        <v>21600</v>
      </c>
      <c r="K3" s="61">
        <v>21600</v>
      </c>
      <c r="L3" s="61">
        <v>21600</v>
      </c>
      <c r="M3" s="61">
        <v>21600</v>
      </c>
      <c r="N3" s="61">
        <v>21600</v>
      </c>
      <c r="O3" s="2">
        <v>3.38</v>
      </c>
      <c r="P3" s="2">
        <v>0</v>
      </c>
      <c r="Q3" s="2">
        <v>0</v>
      </c>
      <c r="R3" s="2">
        <v>0</v>
      </c>
      <c r="S3" s="2">
        <v>0</v>
      </c>
      <c r="T3" s="2">
        <v>2.71</v>
      </c>
      <c r="U3" s="2">
        <v>3.38</v>
      </c>
      <c r="V3" s="2">
        <v>0</v>
      </c>
      <c r="W3" s="2">
        <v>0</v>
      </c>
      <c r="X3" s="2">
        <v>0</v>
      </c>
      <c r="Y3" s="2">
        <v>0</v>
      </c>
      <c r="Z3" s="2">
        <v>2.71</v>
      </c>
      <c r="AA3" s="2"/>
      <c r="AB3" s="2"/>
      <c r="AC3" s="2"/>
      <c r="AD3" s="2"/>
      <c r="AE3" s="2"/>
      <c r="AF3" s="2"/>
      <c r="AG3" s="39" t="s">
        <v>69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25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2">
        <v>0</v>
      </c>
      <c r="AX3" s="39" t="s">
        <v>118</v>
      </c>
      <c r="AY3" s="39">
        <v>24</v>
      </c>
      <c r="AZ3" s="39" t="s">
        <v>118</v>
      </c>
      <c r="BA3" s="37"/>
      <c r="BB3" s="2"/>
      <c r="BC3" s="39"/>
      <c r="BD3" s="39" t="s">
        <v>119</v>
      </c>
      <c r="BE3" s="37"/>
    </row>
    <row r="4" spans="1:57" s="41" customFormat="1" x14ac:dyDescent="0.2">
      <c r="A4" s="2"/>
      <c r="B4" s="91">
        <v>43202</v>
      </c>
      <c r="C4" s="37" t="s">
        <v>65</v>
      </c>
      <c r="D4" s="2" t="s">
        <v>66</v>
      </c>
      <c r="E4" s="1">
        <v>43101</v>
      </c>
      <c r="F4" s="37" t="s">
        <v>120</v>
      </c>
      <c r="G4" s="2" t="s">
        <v>121</v>
      </c>
      <c r="H4" s="2">
        <v>16.82</v>
      </c>
      <c r="I4" s="38" t="s">
        <v>117</v>
      </c>
      <c r="J4" s="61">
        <v>21600</v>
      </c>
      <c r="K4" s="61">
        <v>21600</v>
      </c>
      <c r="L4" s="61">
        <v>21600</v>
      </c>
      <c r="M4" s="61">
        <v>21600</v>
      </c>
      <c r="N4" s="61">
        <v>21600</v>
      </c>
      <c r="O4" s="2">
        <v>3.38</v>
      </c>
      <c r="P4" s="2">
        <v>0</v>
      </c>
      <c r="Q4" s="2">
        <v>0</v>
      </c>
      <c r="R4" s="2">
        <v>0</v>
      </c>
      <c r="S4" s="2">
        <v>0</v>
      </c>
      <c r="T4" s="2">
        <v>2.71</v>
      </c>
      <c r="U4" s="2">
        <v>3.38</v>
      </c>
      <c r="V4" s="2">
        <v>0</v>
      </c>
      <c r="W4" s="2">
        <v>0</v>
      </c>
      <c r="X4" s="2">
        <v>0</v>
      </c>
      <c r="Y4" s="2">
        <v>0</v>
      </c>
      <c r="Z4" s="2">
        <v>2.71</v>
      </c>
      <c r="AA4" s="2"/>
      <c r="AB4" s="2"/>
      <c r="AC4" s="2"/>
      <c r="AD4" s="2"/>
      <c r="AE4" s="2"/>
      <c r="AF4" s="2"/>
      <c r="AG4" s="39" t="s">
        <v>69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32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2">
        <v>0</v>
      </c>
      <c r="AX4" s="39" t="s">
        <v>118</v>
      </c>
      <c r="AY4" s="39">
        <v>24</v>
      </c>
      <c r="AZ4" s="39" t="s">
        <v>118</v>
      </c>
      <c r="BA4" s="37"/>
      <c r="BB4" s="2"/>
      <c r="BC4" s="39"/>
      <c r="BD4" s="39" t="s">
        <v>119</v>
      </c>
      <c r="BE4" s="37"/>
    </row>
    <row r="5" spans="1:57" s="41" customFormat="1" x14ac:dyDescent="0.2">
      <c r="A5" s="2">
        <v>2</v>
      </c>
      <c r="B5" s="91">
        <v>43202</v>
      </c>
      <c r="C5" s="37" t="s">
        <v>65</v>
      </c>
      <c r="D5" s="2" t="s">
        <v>71</v>
      </c>
      <c r="E5" s="1">
        <v>42917</v>
      </c>
      <c r="F5" s="37" t="s">
        <v>67</v>
      </c>
      <c r="G5" s="2" t="s">
        <v>51</v>
      </c>
      <c r="H5" s="2">
        <v>39.78</v>
      </c>
      <c r="I5" s="38"/>
      <c r="J5" s="2"/>
      <c r="K5" s="2"/>
      <c r="L5" s="2"/>
      <c r="M5" s="2"/>
      <c r="N5" s="2"/>
      <c r="O5" s="2">
        <v>4.22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4.22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9" t="s">
        <v>69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0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2">
        <v>0</v>
      </c>
      <c r="AX5" s="39" t="s">
        <v>69</v>
      </c>
      <c r="AY5" s="39"/>
      <c r="AZ5" s="39" t="s">
        <v>69</v>
      </c>
      <c r="BA5" s="37"/>
      <c r="BB5" s="2"/>
      <c r="BC5" s="39"/>
      <c r="BD5" s="39" t="s">
        <v>70</v>
      </c>
      <c r="BE5" s="37"/>
    </row>
    <row r="6" spans="1:57" s="41" customFormat="1" x14ac:dyDescent="0.2">
      <c r="A6" s="2">
        <v>3</v>
      </c>
      <c r="B6" s="91">
        <v>43202</v>
      </c>
      <c r="C6" s="37" t="s">
        <v>65</v>
      </c>
      <c r="D6" s="2" t="s">
        <v>72</v>
      </c>
      <c r="E6" s="1">
        <v>42917</v>
      </c>
      <c r="F6" s="37" t="s">
        <v>67</v>
      </c>
      <c r="G6" s="2" t="s">
        <v>51</v>
      </c>
      <c r="H6" s="2">
        <v>62.19</v>
      </c>
      <c r="I6" s="38"/>
      <c r="J6" s="2"/>
      <c r="K6" s="2"/>
      <c r="L6" s="2"/>
      <c r="M6" s="2"/>
      <c r="N6" s="2"/>
      <c r="O6" s="2">
        <v>3.07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3.07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9" t="s">
        <v>69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2">
        <v>0</v>
      </c>
      <c r="AX6" s="39" t="s">
        <v>69</v>
      </c>
      <c r="AY6" s="39"/>
      <c r="AZ6" s="39" t="s">
        <v>69</v>
      </c>
      <c r="BA6" s="37"/>
      <c r="BB6" s="2"/>
      <c r="BC6" s="39"/>
      <c r="BD6" s="39" t="s">
        <v>70</v>
      </c>
      <c r="BE6" s="37"/>
    </row>
  </sheetData>
  <sheetProtection algorithmName="SHA-512" hashValue="MweM7CaQe9lrHev16sXsGSfemt3azh8i3HcOLgCliqx2Lg7KyKB3yRLHcMDEDmIok9K6MAaMOlyFoKuW3Ip2+g==" saltValue="5iYvV9K28pty0ulXBsgzhw==" spinCount="100000" sheet="1" objects="1" scenarios="1"/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"/>
  <sheetViews>
    <sheetView zoomScale="120" zoomScaleNormal="120" zoomScalePageLayoutView="120" workbookViewId="0">
      <selection activeCell="J22" sqref="J2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73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74</v>
      </c>
      <c r="G1" s="6" t="s">
        <v>13</v>
      </c>
      <c r="H1" s="7" t="s">
        <v>75</v>
      </c>
      <c r="I1" s="8" t="s">
        <v>14</v>
      </c>
      <c r="J1" s="28" t="s">
        <v>15</v>
      </c>
      <c r="K1" s="28" t="s">
        <v>16</v>
      </c>
      <c r="L1" s="28" t="s">
        <v>17</v>
      </c>
      <c r="M1" s="28" t="s">
        <v>56</v>
      </c>
      <c r="N1" s="29" t="s">
        <v>57</v>
      </c>
      <c r="O1" s="9" t="s">
        <v>58</v>
      </c>
      <c r="P1" s="9" t="s">
        <v>59</v>
      </c>
      <c r="Q1" s="9" t="s">
        <v>60</v>
      </c>
      <c r="R1" s="9" t="s">
        <v>61</v>
      </c>
      <c r="S1" s="9" t="s">
        <v>62</v>
      </c>
      <c r="T1" s="10" t="s">
        <v>63</v>
      </c>
      <c r="U1" s="11" t="s">
        <v>64</v>
      </c>
      <c r="V1" s="11" t="s">
        <v>18</v>
      </c>
      <c r="W1" s="11" t="s">
        <v>22</v>
      </c>
      <c r="X1" s="11" t="s">
        <v>23</v>
      </c>
      <c r="Y1" s="11" t="s">
        <v>24</v>
      </c>
      <c r="Z1" s="12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105</v>
      </c>
      <c r="AF1" s="14" t="s">
        <v>106</v>
      </c>
      <c r="AG1" s="15" t="s">
        <v>107</v>
      </c>
      <c r="AH1" s="15" t="s">
        <v>108</v>
      </c>
      <c r="AI1" s="15" t="s">
        <v>109</v>
      </c>
      <c r="AJ1" s="16" t="s">
        <v>110</v>
      </c>
      <c r="AK1" s="15" t="s">
        <v>111</v>
      </c>
      <c r="AL1" s="15" t="s">
        <v>112</v>
      </c>
      <c r="AM1" s="17" t="s">
        <v>6</v>
      </c>
      <c r="AN1" s="18" t="s">
        <v>7</v>
      </c>
      <c r="AO1" s="19" t="s">
        <v>8</v>
      </c>
      <c r="AP1" s="9" t="s">
        <v>35</v>
      </c>
      <c r="AQ1" s="20" t="s">
        <v>36</v>
      </c>
      <c r="AR1" s="21" t="s">
        <v>37</v>
      </c>
      <c r="AS1" s="22" t="s">
        <v>38</v>
      </c>
      <c r="AT1" s="10" t="s">
        <v>39</v>
      </c>
      <c r="AU1" s="22" t="s">
        <v>40</v>
      </c>
      <c r="AV1" s="10" t="s">
        <v>41</v>
      </c>
      <c r="AW1" s="3" t="s">
        <v>42</v>
      </c>
      <c r="AX1" s="23" t="s">
        <v>43</v>
      </c>
      <c r="AY1" s="24" t="s">
        <v>44</v>
      </c>
      <c r="AZ1" s="23" t="s">
        <v>45</v>
      </c>
      <c r="BA1" s="25" t="s">
        <v>46</v>
      </c>
      <c r="BB1" s="26" t="s">
        <v>47</v>
      </c>
      <c r="BC1" s="27" t="s">
        <v>48</v>
      </c>
      <c r="BD1" s="27" t="s">
        <v>49</v>
      </c>
      <c r="BE1" s="26" t="s">
        <v>50</v>
      </c>
    </row>
    <row r="2" spans="1:57" s="41" customFormat="1" x14ac:dyDescent="0.2">
      <c r="A2" s="2">
        <v>1</v>
      </c>
      <c r="B2" s="1">
        <v>43012</v>
      </c>
      <c r="C2" s="37" t="s">
        <v>65</v>
      </c>
      <c r="D2" s="2" t="s">
        <v>66</v>
      </c>
      <c r="E2" s="1">
        <v>42917</v>
      </c>
      <c r="F2" s="37" t="s">
        <v>67</v>
      </c>
      <c r="G2" s="2" t="s">
        <v>51</v>
      </c>
      <c r="H2" s="2">
        <v>35.72</v>
      </c>
      <c r="I2" s="38" t="s">
        <v>68</v>
      </c>
      <c r="J2" s="61">
        <v>21600</v>
      </c>
      <c r="K2" s="61">
        <v>21600</v>
      </c>
      <c r="L2" s="61">
        <v>21600</v>
      </c>
      <c r="M2" s="61">
        <v>21600</v>
      </c>
      <c r="N2" s="61">
        <v>21600</v>
      </c>
      <c r="O2" s="2">
        <v>3.38</v>
      </c>
      <c r="P2" s="2">
        <v>0</v>
      </c>
      <c r="Q2" s="2">
        <v>0</v>
      </c>
      <c r="R2" s="2">
        <v>0</v>
      </c>
      <c r="S2" s="2">
        <v>0</v>
      </c>
      <c r="T2" s="2">
        <v>2.71</v>
      </c>
      <c r="U2" s="2">
        <v>3.38</v>
      </c>
      <c r="V2" s="2">
        <v>0</v>
      </c>
      <c r="W2" s="2">
        <v>0</v>
      </c>
      <c r="X2" s="2">
        <v>0</v>
      </c>
      <c r="Y2" s="2">
        <v>0</v>
      </c>
      <c r="Z2" s="2">
        <v>2.71</v>
      </c>
      <c r="AA2" s="2"/>
      <c r="AB2" s="2"/>
      <c r="AC2" s="2"/>
      <c r="AD2" s="2"/>
      <c r="AE2" s="2"/>
      <c r="AF2" s="2"/>
      <c r="AG2" s="39" t="s">
        <v>69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0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2">
        <v>0</v>
      </c>
      <c r="AX2" s="39" t="s">
        <v>69</v>
      </c>
      <c r="AY2" s="39"/>
      <c r="AZ2" s="39" t="s">
        <v>69</v>
      </c>
      <c r="BA2" s="37"/>
      <c r="BB2" s="2"/>
      <c r="BC2" s="39"/>
      <c r="BD2" s="39" t="s">
        <v>70</v>
      </c>
      <c r="BE2" s="37"/>
    </row>
    <row r="3" spans="1:57" s="41" customFormat="1" x14ac:dyDescent="0.2">
      <c r="A3" s="2"/>
      <c r="B3" s="1">
        <v>43012</v>
      </c>
      <c r="C3" s="37" t="s">
        <v>65</v>
      </c>
      <c r="D3" s="2" t="s">
        <v>66</v>
      </c>
      <c r="E3" s="1">
        <v>42917</v>
      </c>
      <c r="F3" s="37" t="s">
        <v>115</v>
      </c>
      <c r="G3" s="2" t="s">
        <v>116</v>
      </c>
      <c r="H3" s="2">
        <v>35.299999999999997</v>
      </c>
      <c r="I3" s="38" t="s">
        <v>117</v>
      </c>
      <c r="J3" s="61">
        <v>21600</v>
      </c>
      <c r="K3" s="61">
        <v>21600</v>
      </c>
      <c r="L3" s="61">
        <v>21600</v>
      </c>
      <c r="M3" s="61">
        <v>21600</v>
      </c>
      <c r="N3" s="61">
        <v>21600</v>
      </c>
      <c r="O3" s="2">
        <v>3.38</v>
      </c>
      <c r="P3" s="2">
        <v>0</v>
      </c>
      <c r="Q3" s="2">
        <v>0</v>
      </c>
      <c r="R3" s="2">
        <v>0</v>
      </c>
      <c r="S3" s="2">
        <v>0</v>
      </c>
      <c r="T3" s="2">
        <v>2.71</v>
      </c>
      <c r="U3" s="2">
        <v>3.38</v>
      </c>
      <c r="V3" s="2">
        <v>0</v>
      </c>
      <c r="W3" s="2">
        <v>0</v>
      </c>
      <c r="X3" s="2">
        <v>0</v>
      </c>
      <c r="Y3" s="2">
        <v>0</v>
      </c>
      <c r="Z3" s="2">
        <v>2.71</v>
      </c>
      <c r="AA3" s="2"/>
      <c r="AB3" s="2"/>
      <c r="AC3" s="2"/>
      <c r="AD3" s="2"/>
      <c r="AE3" s="2"/>
      <c r="AF3" s="2"/>
      <c r="AG3" s="39" t="s">
        <v>69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25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2">
        <v>0</v>
      </c>
      <c r="AX3" s="39" t="s">
        <v>118</v>
      </c>
      <c r="AY3" s="39">
        <v>24</v>
      </c>
      <c r="AZ3" s="39" t="s">
        <v>118</v>
      </c>
      <c r="BA3" s="37"/>
      <c r="BB3" s="2"/>
      <c r="BC3" s="39"/>
      <c r="BD3" s="39" t="s">
        <v>119</v>
      </c>
      <c r="BE3" s="37"/>
    </row>
    <row r="4" spans="1:57" s="41" customFormat="1" x14ac:dyDescent="0.2">
      <c r="A4" s="2"/>
      <c r="B4" s="1">
        <v>43066</v>
      </c>
      <c r="C4" s="37" t="s">
        <v>65</v>
      </c>
      <c r="D4" s="2" t="s">
        <v>66</v>
      </c>
      <c r="E4" s="1">
        <v>43026</v>
      </c>
      <c r="F4" s="37" t="s">
        <v>120</v>
      </c>
      <c r="G4" s="2" t="s">
        <v>121</v>
      </c>
      <c r="H4" s="2">
        <v>16.82</v>
      </c>
      <c r="I4" s="38" t="s">
        <v>117</v>
      </c>
      <c r="J4" s="61">
        <v>21600</v>
      </c>
      <c r="K4" s="61">
        <v>21600</v>
      </c>
      <c r="L4" s="61">
        <v>21600</v>
      </c>
      <c r="M4" s="61">
        <v>21600</v>
      </c>
      <c r="N4" s="61">
        <v>21600</v>
      </c>
      <c r="O4" s="2">
        <v>3.38</v>
      </c>
      <c r="P4" s="2">
        <v>0</v>
      </c>
      <c r="Q4" s="2">
        <v>0</v>
      </c>
      <c r="R4" s="2">
        <v>0</v>
      </c>
      <c r="S4" s="2">
        <v>0</v>
      </c>
      <c r="T4" s="2">
        <v>2.71</v>
      </c>
      <c r="U4" s="2">
        <v>3.38</v>
      </c>
      <c r="V4" s="2">
        <v>0</v>
      </c>
      <c r="W4" s="2">
        <v>0</v>
      </c>
      <c r="X4" s="2">
        <v>0</v>
      </c>
      <c r="Y4" s="2">
        <v>0</v>
      </c>
      <c r="Z4" s="2">
        <v>2.71</v>
      </c>
      <c r="AA4" s="2"/>
      <c r="AB4" s="2"/>
      <c r="AC4" s="2"/>
      <c r="AD4" s="2"/>
      <c r="AE4" s="2"/>
      <c r="AF4" s="2"/>
      <c r="AG4" s="39" t="s">
        <v>69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32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2">
        <v>0</v>
      </c>
      <c r="AX4" s="39" t="s">
        <v>118</v>
      </c>
      <c r="AY4" s="39">
        <v>24</v>
      </c>
      <c r="AZ4" s="39" t="s">
        <v>118</v>
      </c>
      <c r="BA4" s="37"/>
      <c r="BB4" s="2"/>
      <c r="BC4" s="39"/>
      <c r="BD4" s="39" t="s">
        <v>119</v>
      </c>
      <c r="BE4" s="37"/>
    </row>
    <row r="5" spans="1:57" s="41" customFormat="1" x14ac:dyDescent="0.2">
      <c r="A5" s="2">
        <v>2</v>
      </c>
      <c r="B5" s="1">
        <v>43012</v>
      </c>
      <c r="C5" s="37" t="s">
        <v>65</v>
      </c>
      <c r="D5" s="2" t="s">
        <v>71</v>
      </c>
      <c r="E5" s="1">
        <v>42917</v>
      </c>
      <c r="F5" s="37" t="s">
        <v>67</v>
      </c>
      <c r="G5" s="2" t="s">
        <v>51</v>
      </c>
      <c r="H5" s="2">
        <v>39.78</v>
      </c>
      <c r="I5" s="38"/>
      <c r="J5" s="2"/>
      <c r="K5" s="2"/>
      <c r="L5" s="2"/>
      <c r="M5" s="2"/>
      <c r="N5" s="2"/>
      <c r="O5" s="2">
        <v>4.22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4.22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9" t="s">
        <v>69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0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2">
        <v>0</v>
      </c>
      <c r="AX5" s="39" t="s">
        <v>69</v>
      </c>
      <c r="AY5" s="39"/>
      <c r="AZ5" s="39" t="s">
        <v>69</v>
      </c>
      <c r="BA5" s="37"/>
      <c r="BB5" s="2"/>
      <c r="BC5" s="39"/>
      <c r="BD5" s="39" t="s">
        <v>70</v>
      </c>
      <c r="BE5" s="37"/>
    </row>
    <row r="6" spans="1:57" s="41" customFormat="1" x14ac:dyDescent="0.2">
      <c r="A6" s="2">
        <v>3</v>
      </c>
      <c r="B6" s="1">
        <v>43012</v>
      </c>
      <c r="C6" s="37" t="s">
        <v>65</v>
      </c>
      <c r="D6" s="2" t="s">
        <v>72</v>
      </c>
      <c r="E6" s="1">
        <v>42917</v>
      </c>
      <c r="F6" s="37" t="s">
        <v>67</v>
      </c>
      <c r="G6" s="2" t="s">
        <v>51</v>
      </c>
      <c r="H6" s="2">
        <v>62.19</v>
      </c>
      <c r="I6" s="38"/>
      <c r="J6" s="2"/>
      <c r="K6" s="2"/>
      <c r="L6" s="2"/>
      <c r="M6" s="2"/>
      <c r="N6" s="2"/>
      <c r="O6" s="2">
        <v>3.07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3.07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9" t="s">
        <v>69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2">
        <v>0</v>
      </c>
      <c r="AX6" s="39" t="s">
        <v>69</v>
      </c>
      <c r="AY6" s="39"/>
      <c r="AZ6" s="39" t="s">
        <v>69</v>
      </c>
      <c r="BA6" s="37"/>
      <c r="BB6" s="2"/>
      <c r="BC6" s="39"/>
      <c r="BD6" s="39" t="s">
        <v>70</v>
      </c>
      <c r="BE6" s="37"/>
    </row>
  </sheetData>
  <sheetProtection algorithmName="SHA-512" hashValue="EJWW9ED3IlXjF+r3UkdsVihRngMsuG7TigEu1N6W/WspiWESYzbQ0WA3P51MN2yEG5IDbF5nWKQ46oCnBpfxUw==" saltValue="v2ZcUJOA+Giu2OuIl4fP5Q==" spinCount="100000" sheet="1" objects="1" scenarios="1"/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7"/>
  <sheetViews>
    <sheetView zoomScale="120" zoomScaleNormal="120" zoomScalePageLayoutView="120" workbookViewId="0">
      <selection activeCell="D11" sqref="D11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73</v>
      </c>
      <c r="B1" s="3" t="s">
        <v>9</v>
      </c>
      <c r="C1" s="4" t="s">
        <v>10</v>
      </c>
      <c r="D1" s="5" t="s">
        <v>11</v>
      </c>
      <c r="E1" s="3" t="s">
        <v>12</v>
      </c>
      <c r="F1" s="4" t="s">
        <v>74</v>
      </c>
      <c r="G1" s="6" t="s">
        <v>13</v>
      </c>
      <c r="H1" s="7" t="s">
        <v>75</v>
      </c>
      <c r="I1" s="8" t="s">
        <v>14</v>
      </c>
      <c r="J1" s="28" t="s">
        <v>15</v>
      </c>
      <c r="K1" s="28" t="s">
        <v>16</v>
      </c>
      <c r="L1" s="28" t="s">
        <v>17</v>
      </c>
      <c r="M1" s="28" t="s">
        <v>56</v>
      </c>
      <c r="N1" s="29" t="s">
        <v>57</v>
      </c>
      <c r="O1" s="9" t="s">
        <v>58</v>
      </c>
      <c r="P1" s="9" t="s">
        <v>59</v>
      </c>
      <c r="Q1" s="9" t="s">
        <v>60</v>
      </c>
      <c r="R1" s="9" t="s">
        <v>61</v>
      </c>
      <c r="S1" s="9" t="s">
        <v>62</v>
      </c>
      <c r="T1" s="10" t="s">
        <v>63</v>
      </c>
      <c r="U1" s="11" t="s">
        <v>64</v>
      </c>
      <c r="V1" s="11" t="s">
        <v>18</v>
      </c>
      <c r="W1" s="11" t="s">
        <v>22</v>
      </c>
      <c r="X1" s="11" t="s">
        <v>23</v>
      </c>
      <c r="Y1" s="11" t="s">
        <v>24</v>
      </c>
      <c r="Z1" s="12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105</v>
      </c>
      <c r="AF1" s="14" t="s">
        <v>106</v>
      </c>
      <c r="AG1" s="15" t="s">
        <v>107</v>
      </c>
      <c r="AH1" s="15" t="s">
        <v>108</v>
      </c>
      <c r="AI1" s="15" t="s">
        <v>109</v>
      </c>
      <c r="AJ1" s="16" t="s">
        <v>110</v>
      </c>
      <c r="AK1" s="15" t="s">
        <v>111</v>
      </c>
      <c r="AL1" s="15" t="s">
        <v>112</v>
      </c>
      <c r="AM1" s="17" t="s">
        <v>32</v>
      </c>
      <c r="AN1" s="18" t="s">
        <v>33</v>
      </c>
      <c r="AO1" s="19" t="s">
        <v>34</v>
      </c>
      <c r="AP1" s="9" t="s">
        <v>35</v>
      </c>
      <c r="AQ1" s="20" t="s">
        <v>36</v>
      </c>
      <c r="AR1" s="21" t="s">
        <v>37</v>
      </c>
      <c r="AS1" s="22" t="s">
        <v>38</v>
      </c>
      <c r="AT1" s="10" t="s">
        <v>39</v>
      </c>
      <c r="AU1" s="22" t="s">
        <v>40</v>
      </c>
      <c r="AV1" s="10" t="s">
        <v>41</v>
      </c>
      <c r="AW1" s="3" t="s">
        <v>42</v>
      </c>
      <c r="AX1" s="23" t="s">
        <v>43</v>
      </c>
      <c r="AY1" s="24" t="s">
        <v>44</v>
      </c>
      <c r="AZ1" s="23" t="s">
        <v>45</v>
      </c>
      <c r="BA1" s="25" t="s">
        <v>46</v>
      </c>
      <c r="BB1" s="26" t="s">
        <v>47</v>
      </c>
      <c r="BC1" s="27" t="s">
        <v>48</v>
      </c>
      <c r="BD1" s="27" t="s">
        <v>49</v>
      </c>
      <c r="BE1" s="26" t="s">
        <v>50</v>
      </c>
    </row>
    <row r="2" spans="1:57" s="41" customFormat="1" x14ac:dyDescent="0.2">
      <c r="A2" s="2">
        <v>1</v>
      </c>
      <c r="B2" s="1">
        <v>42484</v>
      </c>
      <c r="C2" s="37" t="s">
        <v>65</v>
      </c>
      <c r="D2" s="2" t="s">
        <v>66</v>
      </c>
      <c r="E2" s="1">
        <v>42552</v>
      </c>
      <c r="F2" s="37" t="s">
        <v>67</v>
      </c>
      <c r="G2" s="2" t="s">
        <v>51</v>
      </c>
      <c r="H2" s="2">
        <v>34.97</v>
      </c>
      <c r="I2" s="38" t="s">
        <v>68</v>
      </c>
      <c r="J2" s="59">
        <v>21600</v>
      </c>
      <c r="K2" s="59">
        <v>21600</v>
      </c>
      <c r="L2" s="59">
        <v>21600</v>
      </c>
      <c r="M2" s="59">
        <v>21600</v>
      </c>
      <c r="N2" s="59">
        <v>21600</v>
      </c>
      <c r="O2" s="2">
        <v>3.31</v>
      </c>
      <c r="P2" s="2">
        <v>0</v>
      </c>
      <c r="Q2" s="2">
        <v>0</v>
      </c>
      <c r="R2" s="2">
        <v>0</v>
      </c>
      <c r="S2" s="2">
        <v>0</v>
      </c>
      <c r="T2" s="2">
        <v>2.65</v>
      </c>
      <c r="U2" s="2">
        <v>3.31</v>
      </c>
      <c r="V2" s="2">
        <v>0</v>
      </c>
      <c r="W2" s="2">
        <v>0</v>
      </c>
      <c r="X2" s="2">
        <v>0</v>
      </c>
      <c r="Y2" s="2">
        <v>0</v>
      </c>
      <c r="Z2" s="2">
        <v>2.65</v>
      </c>
      <c r="AA2" s="2"/>
      <c r="AB2" s="2"/>
      <c r="AC2" s="2"/>
      <c r="AD2" s="2"/>
      <c r="AE2" s="2"/>
      <c r="AF2" s="2"/>
      <c r="AG2" s="39" t="s">
        <v>69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0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2">
        <v>0</v>
      </c>
      <c r="AX2" s="39" t="s">
        <v>69</v>
      </c>
      <c r="AY2" s="39"/>
      <c r="AZ2" s="39" t="s">
        <v>69</v>
      </c>
      <c r="BA2" s="37"/>
      <c r="BB2" s="2"/>
      <c r="BC2" s="39"/>
      <c r="BD2" s="39" t="s">
        <v>70</v>
      </c>
      <c r="BE2" s="37"/>
    </row>
    <row r="3" spans="1:57" s="41" customFormat="1" x14ac:dyDescent="0.2">
      <c r="A3" s="2">
        <v>2</v>
      </c>
      <c r="B3" s="1">
        <v>42484</v>
      </c>
      <c r="C3" s="37" t="s">
        <v>65</v>
      </c>
      <c r="D3" s="2" t="s">
        <v>71</v>
      </c>
      <c r="E3" s="1">
        <v>42552</v>
      </c>
      <c r="F3" s="37" t="s">
        <v>67</v>
      </c>
      <c r="G3" s="2" t="s">
        <v>51</v>
      </c>
      <c r="H3" s="2">
        <v>26.617999999999999</v>
      </c>
      <c r="I3" s="38"/>
      <c r="J3" s="2"/>
      <c r="K3" s="2"/>
      <c r="L3" s="2"/>
      <c r="M3" s="2"/>
      <c r="N3" s="2"/>
      <c r="O3" s="2">
        <v>4.13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4.13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/>
      <c r="AB3" s="2"/>
      <c r="AC3" s="2"/>
      <c r="AD3" s="2"/>
      <c r="AE3" s="2"/>
      <c r="AF3" s="2"/>
      <c r="AG3" s="39" t="s">
        <v>69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0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2">
        <v>0</v>
      </c>
      <c r="AX3" s="39" t="s">
        <v>69</v>
      </c>
      <c r="AY3" s="39"/>
      <c r="AZ3" s="39" t="s">
        <v>69</v>
      </c>
      <c r="BA3" s="37"/>
      <c r="BB3" s="2"/>
      <c r="BC3" s="39"/>
      <c r="BD3" s="39" t="s">
        <v>70</v>
      </c>
      <c r="BE3" s="37"/>
    </row>
    <row r="4" spans="1:57" s="41" customFormat="1" x14ac:dyDescent="0.2">
      <c r="A4" s="2">
        <v>3</v>
      </c>
      <c r="B4" s="1">
        <v>42484</v>
      </c>
      <c r="C4" s="37" t="s">
        <v>65</v>
      </c>
      <c r="D4" s="2" t="s">
        <v>72</v>
      </c>
      <c r="E4" s="1">
        <v>42552</v>
      </c>
      <c r="F4" s="37" t="s">
        <v>67</v>
      </c>
      <c r="G4" s="2" t="s">
        <v>51</v>
      </c>
      <c r="H4" s="2">
        <v>60.118000000000002</v>
      </c>
      <c r="I4" s="38"/>
      <c r="J4" s="2"/>
      <c r="K4" s="2"/>
      <c r="L4" s="2"/>
      <c r="M4" s="2"/>
      <c r="N4" s="2"/>
      <c r="O4" s="2">
        <v>3.0049999999999999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3.0049999999999999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/>
      <c r="AB4" s="2"/>
      <c r="AC4" s="2"/>
      <c r="AD4" s="2"/>
      <c r="AE4" s="2"/>
      <c r="AF4" s="2"/>
      <c r="AG4" s="39" t="s">
        <v>69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0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2">
        <v>0</v>
      </c>
      <c r="AX4" s="39" t="s">
        <v>69</v>
      </c>
      <c r="AY4" s="39"/>
      <c r="AZ4" s="39" t="s">
        <v>69</v>
      </c>
      <c r="BA4" s="37"/>
      <c r="BB4" s="2"/>
      <c r="BC4" s="39"/>
      <c r="BD4" s="39" t="s">
        <v>70</v>
      </c>
      <c r="BE4" s="37"/>
    </row>
    <row r="7" spans="1:57" x14ac:dyDescent="0.2">
      <c r="D7" t="s">
        <v>113</v>
      </c>
    </row>
  </sheetData>
  <sheetProtection algorithmName="SHA-512" hashValue="TsMc6plpxVyTuRoBP0NSMBKvACftCrzpCwaahmZjmSjCZBatf99nEHSi/8EZZhB8o2IXu9wkeBJlRWpFjHv69Q==" saltValue="QN40z347nc+gpAbCeMZigw==" spinCount="100000" sheet="1" objects="1" scenarios="1"/>
  <phoneticPr fontId="4" type="noConversion"/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6"/>
  <sheetViews>
    <sheetView zoomScale="120" zoomScaleNormal="120" zoomScalePageLayoutView="120" workbookViewId="0">
      <selection activeCell="D6" sqref="D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73</v>
      </c>
      <c r="B1" s="3" t="s">
        <v>9</v>
      </c>
      <c r="C1" s="4" t="s">
        <v>10</v>
      </c>
      <c r="D1" s="5" t="s">
        <v>11</v>
      </c>
      <c r="E1" s="3" t="s">
        <v>12</v>
      </c>
      <c r="F1" s="4" t="s">
        <v>74</v>
      </c>
      <c r="G1" s="6" t="s">
        <v>13</v>
      </c>
      <c r="H1" s="7" t="s">
        <v>75</v>
      </c>
      <c r="I1" s="8" t="s">
        <v>14</v>
      </c>
      <c r="J1" s="28" t="s">
        <v>15</v>
      </c>
      <c r="K1" s="28" t="s">
        <v>16</v>
      </c>
      <c r="L1" s="28" t="s">
        <v>17</v>
      </c>
      <c r="M1" s="28" t="s">
        <v>56</v>
      </c>
      <c r="N1" s="29" t="s">
        <v>57</v>
      </c>
      <c r="O1" s="9" t="s">
        <v>58</v>
      </c>
      <c r="P1" s="9" t="s">
        <v>59</v>
      </c>
      <c r="Q1" s="9" t="s">
        <v>60</v>
      </c>
      <c r="R1" s="9" t="s">
        <v>61</v>
      </c>
      <c r="S1" s="9" t="s">
        <v>62</v>
      </c>
      <c r="T1" s="10" t="s">
        <v>63</v>
      </c>
      <c r="U1" s="11" t="s">
        <v>64</v>
      </c>
      <c r="V1" s="11" t="s">
        <v>18</v>
      </c>
      <c r="W1" s="11" t="s">
        <v>22</v>
      </c>
      <c r="X1" s="11" t="s">
        <v>23</v>
      </c>
      <c r="Y1" s="11" t="s">
        <v>24</v>
      </c>
      <c r="Z1" s="12" t="s">
        <v>25</v>
      </c>
      <c r="AA1" s="13" t="s">
        <v>26</v>
      </c>
      <c r="AB1" s="13" t="s">
        <v>27</v>
      </c>
      <c r="AC1" s="13" t="s">
        <v>28</v>
      </c>
      <c r="AD1" s="13" t="s">
        <v>29</v>
      </c>
      <c r="AE1" s="13" t="s">
        <v>105</v>
      </c>
      <c r="AF1" s="14" t="s">
        <v>106</v>
      </c>
      <c r="AG1" s="15" t="s">
        <v>107</v>
      </c>
      <c r="AH1" s="15" t="s">
        <v>108</v>
      </c>
      <c r="AI1" s="15" t="s">
        <v>109</v>
      </c>
      <c r="AJ1" s="16" t="s">
        <v>110</v>
      </c>
      <c r="AK1" s="15" t="s">
        <v>111</v>
      </c>
      <c r="AL1" s="15" t="s">
        <v>112</v>
      </c>
      <c r="AM1" s="17" t="s">
        <v>32</v>
      </c>
      <c r="AN1" s="18" t="s">
        <v>33</v>
      </c>
      <c r="AO1" s="19" t="s">
        <v>34</v>
      </c>
      <c r="AP1" s="9" t="s">
        <v>35</v>
      </c>
      <c r="AQ1" s="20" t="s">
        <v>36</v>
      </c>
      <c r="AR1" s="21" t="s">
        <v>37</v>
      </c>
      <c r="AS1" s="22" t="s">
        <v>38</v>
      </c>
      <c r="AT1" s="10" t="s">
        <v>39</v>
      </c>
      <c r="AU1" s="22" t="s">
        <v>40</v>
      </c>
      <c r="AV1" s="10" t="s">
        <v>41</v>
      </c>
      <c r="AW1" s="3" t="s">
        <v>42</v>
      </c>
      <c r="AX1" s="23" t="s">
        <v>43</v>
      </c>
      <c r="AY1" s="24" t="s">
        <v>44</v>
      </c>
      <c r="AZ1" s="23" t="s">
        <v>45</v>
      </c>
      <c r="BA1" s="25" t="s">
        <v>46</v>
      </c>
      <c r="BB1" s="26" t="s">
        <v>47</v>
      </c>
      <c r="BC1" s="27" t="s">
        <v>48</v>
      </c>
      <c r="BD1" s="27" t="s">
        <v>49</v>
      </c>
      <c r="BE1" s="26" t="s">
        <v>50</v>
      </c>
    </row>
    <row r="2" spans="1:57" s="41" customFormat="1" x14ac:dyDescent="0.2">
      <c r="A2" s="2">
        <v>1</v>
      </c>
      <c r="B2" s="1">
        <v>42484</v>
      </c>
      <c r="C2" s="37" t="s">
        <v>65</v>
      </c>
      <c r="D2" s="2" t="s">
        <v>66</v>
      </c>
      <c r="E2" s="1">
        <v>42186</v>
      </c>
      <c r="F2" s="37" t="s">
        <v>67</v>
      </c>
      <c r="G2" s="2" t="s">
        <v>51</v>
      </c>
      <c r="H2" s="2">
        <v>34.527200000000001</v>
      </c>
      <c r="I2" s="38" t="s">
        <v>68</v>
      </c>
      <c r="J2" s="59">
        <v>21600</v>
      </c>
      <c r="K2" s="59">
        <v>21600</v>
      </c>
      <c r="L2" s="59">
        <v>21600</v>
      </c>
      <c r="M2" s="59">
        <v>21600</v>
      </c>
      <c r="N2" s="59">
        <v>21600</v>
      </c>
      <c r="O2" s="2">
        <v>3.2669999999999999</v>
      </c>
      <c r="P2" s="2">
        <v>0</v>
      </c>
      <c r="Q2" s="2">
        <v>0</v>
      </c>
      <c r="R2" s="2">
        <v>0</v>
      </c>
      <c r="S2" s="2">
        <v>0</v>
      </c>
      <c r="T2" s="2">
        <v>2.62</v>
      </c>
      <c r="U2" s="2">
        <v>3.2669999999999999</v>
      </c>
      <c r="V2" s="2">
        <v>0</v>
      </c>
      <c r="W2" s="2">
        <v>0</v>
      </c>
      <c r="X2" s="2">
        <v>0</v>
      </c>
      <c r="Y2" s="2">
        <v>0</v>
      </c>
      <c r="Z2" s="2">
        <v>2.62</v>
      </c>
      <c r="AA2" s="2"/>
      <c r="AB2" s="2"/>
      <c r="AC2" s="2"/>
      <c r="AD2" s="2"/>
      <c r="AE2" s="2"/>
      <c r="AF2" s="2"/>
      <c r="AG2" s="39" t="s">
        <v>69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0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2">
        <v>0</v>
      </c>
      <c r="AX2" s="39" t="s">
        <v>69</v>
      </c>
      <c r="AY2" s="39"/>
      <c r="AZ2" s="39" t="s">
        <v>69</v>
      </c>
      <c r="BA2" s="37"/>
      <c r="BB2" s="2"/>
      <c r="BC2" s="39"/>
      <c r="BD2" s="39" t="s">
        <v>70</v>
      </c>
      <c r="BE2" s="37"/>
    </row>
    <row r="3" spans="1:57" s="41" customFormat="1" x14ac:dyDescent="0.2">
      <c r="A3" s="2">
        <v>2</v>
      </c>
      <c r="B3" s="1">
        <v>42484</v>
      </c>
      <c r="C3" s="37" t="s">
        <v>65</v>
      </c>
      <c r="D3" s="2" t="s">
        <v>71</v>
      </c>
      <c r="E3" s="1">
        <v>42186</v>
      </c>
      <c r="F3" s="37" t="s">
        <v>67</v>
      </c>
      <c r="G3" s="2" t="s">
        <v>51</v>
      </c>
      <c r="H3" s="2">
        <v>26.27</v>
      </c>
      <c r="I3" s="38"/>
      <c r="J3" s="2"/>
      <c r="K3" s="2"/>
      <c r="L3" s="2"/>
      <c r="M3" s="2"/>
      <c r="N3" s="2"/>
      <c r="O3" s="2">
        <v>4.0780000000000003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4.0780000000000003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/>
      <c r="AB3" s="2"/>
      <c r="AC3" s="2"/>
      <c r="AD3" s="2"/>
      <c r="AE3" s="2"/>
      <c r="AF3" s="2"/>
      <c r="AG3" s="39" t="s">
        <v>69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0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2">
        <v>0</v>
      </c>
      <c r="AX3" s="39" t="s">
        <v>69</v>
      </c>
      <c r="AY3" s="39"/>
      <c r="AZ3" s="39" t="s">
        <v>69</v>
      </c>
      <c r="BA3" s="37"/>
      <c r="BB3" s="2"/>
      <c r="BC3" s="39"/>
      <c r="BD3" s="39" t="s">
        <v>70</v>
      </c>
      <c r="BE3" s="37"/>
    </row>
    <row r="4" spans="1:57" s="41" customFormat="1" x14ac:dyDescent="0.2">
      <c r="A4" s="2">
        <v>3</v>
      </c>
      <c r="B4" s="1">
        <v>42484</v>
      </c>
      <c r="C4" s="37" t="s">
        <v>65</v>
      </c>
      <c r="D4" s="2" t="s">
        <v>72</v>
      </c>
      <c r="E4" s="1">
        <v>42186</v>
      </c>
      <c r="F4" s="37" t="s">
        <v>67</v>
      </c>
      <c r="G4" s="2" t="s">
        <v>51</v>
      </c>
      <c r="H4" s="2">
        <v>60.118000000000002</v>
      </c>
      <c r="I4" s="38"/>
      <c r="J4" s="2"/>
      <c r="K4" s="2"/>
      <c r="L4" s="2"/>
      <c r="M4" s="2"/>
      <c r="N4" s="2"/>
      <c r="O4" s="2">
        <v>2.9670000000000001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2.9670000000000001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/>
      <c r="AB4" s="2"/>
      <c r="AC4" s="2"/>
      <c r="AD4" s="2"/>
      <c r="AE4" s="2"/>
      <c r="AF4" s="2"/>
      <c r="AG4" s="39" t="s">
        <v>69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0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2">
        <v>0</v>
      </c>
      <c r="AX4" s="39" t="s">
        <v>69</v>
      </c>
      <c r="AY4" s="39"/>
      <c r="AZ4" s="39" t="s">
        <v>69</v>
      </c>
      <c r="BA4" s="37"/>
      <c r="BB4" s="2"/>
      <c r="BC4" s="39"/>
      <c r="BD4" s="39" t="s">
        <v>70</v>
      </c>
      <c r="BE4" s="37"/>
    </row>
    <row r="6" spans="1:57" x14ac:dyDescent="0.2">
      <c r="D6" t="s">
        <v>113</v>
      </c>
    </row>
  </sheetData>
  <sheetProtection algorithmName="SHA-512" hashValue="al40Z4u9oLubhCUOGyq/E2uejb419fD1cQ3tB5VcdKqHBMe/kl9K1p5llKotZWmL/y9s8fCbEubEvhpVjAy4bA==" saltValue="GsjrI4o7NFOWchojurinVA==" spinCount="100000" sheet="1" objects="1" scenarios="1"/>
  <phoneticPr fontId="4" type="noConversion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53C6-A5D9-0648-BD9B-EFB3F42712A4}">
  <sheetPr codeName="Sheet26">
    <tabColor theme="4" tint="0.79998168889431442"/>
  </sheetPr>
  <dimension ref="A1:AZ55"/>
  <sheetViews>
    <sheetView workbookViewId="0">
      <selection activeCell="V8" sqref="V8:W10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78" t="s">
        <v>21</v>
      </c>
      <c r="B1" s="78"/>
      <c r="C1" s="78"/>
      <c r="D1" s="78"/>
      <c r="E1" s="268"/>
      <c r="F1" s="26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</row>
    <row r="2" spans="1:52" x14ac:dyDescent="0.2">
      <c r="A2" s="80" t="s">
        <v>81</v>
      </c>
      <c r="B2" s="78"/>
      <c r="C2" s="78"/>
      <c r="D2" s="78"/>
      <c r="E2" s="268"/>
      <c r="F2" s="26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</row>
    <row r="3" spans="1:52" ht="16" thickBot="1" x14ac:dyDescent="0.25">
      <c r="A3" s="78"/>
      <c r="B3" s="81"/>
      <c r="C3" s="78"/>
      <c r="D3" s="78"/>
      <c r="E3" s="268"/>
      <c r="F3" s="26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</row>
    <row r="4" spans="1:52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</row>
    <row r="5" spans="1:52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</row>
    <row r="6" spans="1:52" x14ac:dyDescent="0.2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</row>
    <row r="7" spans="1:52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13" t="s">
        <v>153</v>
      </c>
      <c r="S7" s="213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</row>
    <row r="8" spans="1:52" ht="20" customHeight="1" x14ac:dyDescent="0.2">
      <c r="A8" s="278" t="str">
        <f>'WA Apr 2022'!D2</f>
        <v>South West</v>
      </c>
      <c r="B8" s="129" t="str">
        <f>'WA Apr 2022'!F2</f>
        <v>Alinta Energy</v>
      </c>
      <c r="C8" s="130" t="str">
        <f>'WA Apr 2022'!G2</f>
        <v>Business</v>
      </c>
      <c r="D8" s="123">
        <f>365*'WA Apr 2022'!H2/100</f>
        <v>135.28227272727273</v>
      </c>
      <c r="E8" s="198">
        <f>IF('WA Apr 2022'!AQ2=3,0.5,IF('WA Apr 2022'!AQ2=2,0.33,0))</f>
        <v>0.5</v>
      </c>
      <c r="F8" s="198">
        <f>1-E8</f>
        <v>0.5</v>
      </c>
      <c r="G8" s="123">
        <f>IF('WA Apr 2022'!K2="",($C$5*E8/'WA Apr 2022'!AQ2*'WA Apr 2022'!W2/100)*'WA Apr 2022'!AQ2,IF($C$5*E8/'WA Apr 2022'!AQ2&gt;='WA Apr 2022'!L2,('WA Apr 2022'!L2*'WA Apr 2022'!W2/100)*'WA Apr 2022'!AQ2,($C$5*E8/'WA Apr 2022'!AQ2*'WA Apr 2022'!W2/100)*'WA Apr 2022'!AQ2))</f>
        <v>1763.6363636363635</v>
      </c>
      <c r="H8" s="123">
        <f>IF(AND('WA Apr 2022'!P2&gt;0,'WA Apr 2022'!O2&gt;0),IF(($C$5*E8/'WA Apr 2022'!AQ2&lt;SUM('WA Apr 2022'!L2:P2)),(0),($C$5*E8/'WA Apr 2022'!AQ2-SUM('WA Apr 2022'!L2:P2))*'WA Apr 2022'!AB2/100)* 'WA Apr 2022'!AQ2,IF(AND('WA Apr 2022'!O2&gt;0,'WA Apr 2022'!P2=""),IF(($C$5*E8/'WA Apr 2022'!AQ2&lt; SUM('WA Apr 2022'!L2:O2)),(0),($C$5*E8/'WA Apr 2022'!AQ2-SUM('WA Apr 2022'!L2:O2))*'WA Apr 2022'!AA2/100)* 'WA Apr 2022'!AQ2,IF(AND('WA Apr 2022'!N2&gt;0,'WA Apr 2022'!O2=""),IF(($C$5*E8/'WA Apr 2022'!AQ2&lt; SUM('WA Apr 2022'!L2:N2)),(0),($C$5*E8/'WA Apr 2022'!AQ2-SUM('WA Apr 2022'!L2:N2))*'WA Apr 2022'!Z2/100)* 'WA Apr 2022'!AQ2,IF(AND('WA Apr 2022'!M2&gt;0,'WA Apr 2022'!N2=""),IF(($C$5*E8/'WA Apr 2022'!AQ2&lt;'WA Apr 2022'!M2+'WA Apr 2022'!L2),(0),(($C$5*E8/'WA Apr 2022'!AQ2-('WA Apr 2022'!M2+'WA Apr 2022'!L2))*'WA Apr 2022'!Y2/100))*'WA Apr 2022'!AQ2,IF(AND('WA Apr 2022'!L2&gt;0,'WA Apr 2022'!M2=""&gt;0),IF(($C$5*E8/'WA Apr 2022'!AQ2&lt;'WA Apr 2022'!L2),(0),($C$5*E8/'WA Apr 2022'!AQ2-'WA Apr 2022'!L2)*'WA Apr 2022'!X2/100)*'WA Apr 2022'!AQ2,0)))))</f>
        <v>0</v>
      </c>
      <c r="I8" s="123">
        <f>IF('WA Apr 2022'!K2="",($C$5*F8/'WA Apr 2022'!AR2*'WA Apr 2022'!AC2/100)*'WA Apr 2022'!AR2,IF($C$5*F8/'WA Apr 2022'!AR2&gt;='WA Apr 2022'!L2,('WA Apr 2022'!L2*'WA Apr 2022'!AC2/100)*'WA Apr 2022'!AR2,($C$5*F8/'WA Apr 2022'!AR2*'WA Apr 2022'!AC2/100)*'WA Apr 2022'!AR2))</f>
        <v>1763.6363636363635</v>
      </c>
      <c r="J8" s="123">
        <f>IF(AND('WA Apr 2022'!P2&gt;0,'WA Apr 2022'!O2&gt;0),IF(($C$5*F8/'WA Apr 2022'!AR2&lt;SUM('WA Apr 2022'!L2:P2)),(0),($C$5*F8/'WA Apr 2022'!AR2-SUM('WA Apr 2022'!L2:P2))*'WA Apr 2022'!AB2/100)* 'WA Apr 2022'!AR2,IF(AND('WA Apr 2022'!O2&gt;0,'WA Apr 2022'!P2=""),IF(($C$5*F8/'WA Apr 2022'!AR2&lt; SUM('WA Apr 2022'!L2:O2)),(0),($C$5*F8/'WA Apr 2022'!AR2-SUM('WA Apr 2022'!L2:O2))*'WA Apr 2022'!AG2/100)* 'WA Apr 2022'!AR2,IF(AND('WA Apr 2022'!N2&gt;0,'WA Apr 2022'!O2=""),IF(($C$5*F8/'WA Apr 2022'!AR2&lt; SUM('WA Apr 2022'!L2:N2)),(0),($C$5*F8/'WA Apr 2022'!AR2-SUM('WA Apr 2022'!L2:N2))*'WA Apr 2022'!AF2/100)* 'WA Apr 2022'!AR2,IF(AND('WA Apr 2022'!M2&gt;0,'WA Apr 2022'!N2=""),IF(($C$5*F8/'WA Apr 2022'!AR2&lt;'WA Apr 2022'!M2+'WA Apr 2022'!L2),(0),(($C$5*F8/'WA Apr 2022'!AR2-('WA Apr 2022'!M2+'WA Apr 2022'!L2))*'WA Apr 2022'!AE2/100))*'WA Apr 2022'!AR2,IF(AND('WA Apr 2022'!L2&gt;0,'WA Apr 2022'!M2=""&gt;0),IF(($C$5*F8/'WA Apr 2022'!AR2&lt;'WA Apr 2022'!L2),(0),($C$5*F8/'WA Apr 2022'!AR2-'WA Apr 2022'!L2)*'WA Apr 2022'!AD2/100)*'WA Apr 2022'!AR2,0)))))</f>
        <v>0</v>
      </c>
      <c r="K8" s="174">
        <f>SUM(G8:J8)</f>
        <v>3527.272727272727</v>
      </c>
      <c r="L8" s="202">
        <f>K8+D8</f>
        <v>3662.5549999999998</v>
      </c>
      <c r="M8" s="133">
        <f>L8*1.1</f>
        <v>4028.8105</v>
      </c>
      <c r="N8" s="126">
        <f>'WA Apr 2022'!AT2</f>
        <v>0</v>
      </c>
      <c r="O8" s="126">
        <f>'WA Apr 2022'!AU2</f>
        <v>0</v>
      </c>
      <c r="P8" s="126">
        <f>'WA Apr 2022'!AV2</f>
        <v>0</v>
      </c>
      <c r="Q8" s="126">
        <f>'WA Apr 2022'!AW2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3662.5549999999998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3662.5549999999998</v>
      </c>
      <c r="V8" s="181">
        <f t="shared" ref="V8:W12" si="1">T8*1.1</f>
        <v>4028.8105</v>
      </c>
      <c r="W8" s="181">
        <f t="shared" si="1"/>
        <v>4028.8105</v>
      </c>
      <c r="X8" s="141">
        <f>'WA Apr 2022'!BF2</f>
        <v>0</v>
      </c>
      <c r="Y8" s="142" t="str">
        <f>'WA Apr 2022'!BG2</f>
        <v>n</v>
      </c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</row>
    <row r="9" spans="1:52" ht="20" customHeight="1" x14ac:dyDescent="0.2">
      <c r="A9" s="279"/>
      <c r="B9" s="129" t="str">
        <f>'WA Apr 2022'!F3</f>
        <v>AGL</v>
      </c>
      <c r="C9" s="130" t="str">
        <f>'WA Apr 2022'!G3</f>
        <v>Business Savers</v>
      </c>
      <c r="D9" s="131">
        <f>365*'WA Apr 2022'!H3/100</f>
        <v>135.87954545454545</v>
      </c>
      <c r="E9" s="199">
        <f>IF('WA Apr 2022'!AQ3=3,0.5,IF('WA Apr 2022'!AQ3=2,0.33,0))</f>
        <v>0.5</v>
      </c>
      <c r="F9" s="199">
        <f t="shared" ref="F9:F12" si="2">1-E9</f>
        <v>0.5</v>
      </c>
      <c r="G9" s="131">
        <f>IF('WA Apr 2022'!K3="",($C$5*E9/'WA Apr 2022'!AQ3*'WA Apr 2022'!W3/100)*'WA Apr 2022'!AQ3,IF($C$5*E9/'WA Apr 2022'!AQ3&gt;='WA Apr 2022'!L3,('WA Apr 2022'!L3*'WA Apr 2022'!W3/100)*'WA Apr 2022'!AQ3,($C$5*E9/'WA Apr 2022'!AQ3*'WA Apr 2022'!W3/100)*'WA Apr 2022'!AQ3))</f>
        <v>1763.6363636363635</v>
      </c>
      <c r="H9" s="131">
        <f>IF(AND('WA Apr 2022'!P3&gt;0,'WA Apr 2022'!O3&gt;0),IF(($C$5*E9/'WA Apr 2022'!AQ3&lt;SUM('WA Apr 2022'!L3:P3)),(0),($C$5*E9/'WA Apr 2022'!AQ3-SUM('WA Apr 2022'!L3:P3))*'WA Apr 2022'!AB3/100)* 'WA Apr 2022'!AQ3,IF(AND('WA Apr 2022'!O3&gt;0,'WA Apr 2022'!P3=""),IF(($C$5*E9/'WA Apr 2022'!AQ3&lt; SUM('WA Apr 2022'!L3:O3)),(0),($C$5*E9/'WA Apr 2022'!AQ3-SUM('WA Apr 2022'!L3:O3))*'WA Apr 2022'!AA3/100)* 'WA Apr 2022'!AQ3,IF(AND('WA Apr 2022'!N3&gt;0,'WA Apr 2022'!O3=""),IF(($C$5*E9/'WA Apr 2022'!AQ3&lt; SUM('WA Apr 2022'!L3:N3)),(0),($C$5*E9/'WA Apr 2022'!AQ3-SUM('WA Apr 2022'!L3:N3))*'WA Apr 2022'!Z3/100)* 'WA Apr 2022'!AQ3,IF(AND('WA Apr 2022'!M3&gt;0,'WA Apr 2022'!N3=""),IF(($C$5*E9/'WA Apr 2022'!AQ3&lt;'WA Apr 2022'!M3+'WA Apr 2022'!L3),(0),(($C$5*E9/'WA Apr 2022'!AQ3-('WA Apr 2022'!M3+'WA Apr 2022'!L3))*'WA Apr 2022'!Y3/100))*'WA Apr 2022'!AQ3,IF(AND('WA Apr 2022'!L3&gt;0,'WA Apr 2022'!M3=""&gt;0),IF(($C$5*E9/'WA Apr 2022'!AQ3&lt;'WA Apr 2022'!L3),(0),($C$5*E9/'WA Apr 2022'!AQ3-'WA Apr 2022'!L3)*'WA Apr 2022'!X3/100)*'WA Apr 2022'!AQ3,0)))))</f>
        <v>0</v>
      </c>
      <c r="I9" s="131">
        <f>IF('WA Apr 2022'!K3="",($C$5*F9/'WA Apr 2022'!AR3*'WA Apr 2022'!AC3/100)*'WA Apr 2022'!AR3,IF($C$5*F9/'WA Apr 2022'!AR3&gt;='WA Apr 2022'!L3,('WA Apr 2022'!L3*'WA Apr 2022'!AC3/100)*'WA Apr 2022'!AR3,($C$5*F9/'WA Apr 2022'!AR3*'WA Apr 2022'!AC3/100)*'WA Apr 2022'!AR3))</f>
        <v>1763.6363636363635</v>
      </c>
      <c r="J9" s="131">
        <f>IF(AND('WA Apr 2022'!P3&gt;0,'WA Apr 2022'!O3&gt;0),IF(($C$5*F9/'WA Apr 2022'!AR3&lt;SUM('WA Apr 2022'!L3:P3)),(0),($C$5*F9/'WA Apr 2022'!AR3-SUM('WA Apr 2022'!L3:P3))*'WA Apr 2022'!AB3/100)* 'WA Apr 2022'!AR3,IF(AND('WA Apr 2022'!O3&gt;0,'WA Apr 2022'!P3=""),IF(($C$5*F9/'WA Apr 2022'!AR3&lt; SUM('WA Apr 2022'!L3:O3)),(0),($C$5*F9/'WA Apr 2022'!AR3-SUM('WA Apr 2022'!L3:O3))*'WA Apr 2022'!AG3/100)* 'WA Apr 2022'!AR3,IF(AND('WA Apr 2022'!N3&gt;0,'WA Apr 2022'!O3=""),IF(($C$5*F9/'WA Apr 2022'!AR3&lt; SUM('WA Apr 2022'!L3:N3)),(0),($C$5*F9/'WA Apr 2022'!AR3-SUM('WA Apr 2022'!L3:N3))*'WA Apr 2022'!AF3/100)* 'WA Apr 2022'!AR3,IF(AND('WA Apr 2022'!M3&gt;0,'WA Apr 2022'!N3=""),IF(($C$5*F9/'WA Apr 2022'!AR3&lt;'WA Apr 2022'!M3+'WA Apr 2022'!L3),(0),(($C$5*F9/'WA Apr 2022'!AR3-('WA Apr 2022'!M3+'WA Apr 2022'!L3))*'WA Apr 2022'!AE3/100))*'WA Apr 2022'!AR3,IF(AND('WA Apr 2022'!L3&gt;0,'WA Apr 2022'!M3=""&gt;0),IF(($C$5*F9/'WA Apr 2022'!AR3&lt;'WA Apr 2022'!L3),(0),($C$5*F9/'WA Apr 2022'!AR3-'WA Apr 2022'!L3)*'WA Apr 2022'!AD3/100)*'WA Apr 2022'!AR3,0)))))</f>
        <v>0</v>
      </c>
      <c r="K9" s="174">
        <f t="shared" ref="K9:K12" si="3">SUM(G9:J9)</f>
        <v>3527.272727272727</v>
      </c>
      <c r="L9" s="202">
        <f t="shared" ref="L9:L12" si="4">K9+D9</f>
        <v>3663.1522727272722</v>
      </c>
      <c r="M9" s="133">
        <f t="shared" ref="M9:M12" si="5">L9*1.1</f>
        <v>4029.4674999999997</v>
      </c>
      <c r="N9" s="134">
        <f>'WA Apr 2022'!AT3</f>
        <v>0</v>
      </c>
      <c r="O9" s="134">
        <f>'WA Apr 2022'!AU3</f>
        <v>45</v>
      </c>
      <c r="P9" s="134">
        <f>'WA Apr 2022'!AV3</f>
        <v>0</v>
      </c>
      <c r="Q9" s="134">
        <f>'WA Apr 2022'!AW3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2075.8795454545452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2075.8795454545452</v>
      </c>
      <c r="V9" s="184">
        <f t="shared" si="1"/>
        <v>2283.4674999999997</v>
      </c>
      <c r="W9" s="184">
        <f t="shared" si="1"/>
        <v>2283.4674999999997</v>
      </c>
      <c r="X9" s="143">
        <f>'WA Apr 2022'!BF3</f>
        <v>0</v>
      </c>
      <c r="Y9" s="144" t="str">
        <f>'WA Apr 2022'!BG3</f>
        <v>n</v>
      </c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</row>
    <row r="10" spans="1:52" ht="20" customHeight="1" thickBot="1" x14ac:dyDescent="0.25">
      <c r="A10" s="280"/>
      <c r="B10" s="75" t="str">
        <f>'WA Apr 2022'!F4</f>
        <v>Origin</v>
      </c>
      <c r="C10" s="75" t="str">
        <f>'WA Apr 2022'!G4</f>
        <v>Go</v>
      </c>
      <c r="D10" s="105">
        <f>365*'WA Apr 2022'!H4/100</f>
        <v>52.523500000000006</v>
      </c>
      <c r="E10" s="200">
        <f>IF('WA Apr 2022'!AQ4=3,0.5,IF('WA Apr 2022'!AQ4=2,0.33,0))</f>
        <v>0.5</v>
      </c>
      <c r="F10" s="200">
        <f t="shared" si="2"/>
        <v>0.5</v>
      </c>
      <c r="G10" s="105">
        <f>IF('WA Apr 2022'!K4="",($C$5*E10/'WA Apr 2022'!AQ4*'WA Apr 2022'!W4/100)*'WA Apr 2022'!AQ4,IF($C$5*E10/'WA Apr 2022'!AQ4&gt;='WA Apr 2022'!L4,('WA Apr 2022'!L4*'WA Apr 2022'!W4/100)*'WA Apr 2022'!AQ4,($C$5*E10/'WA Apr 2022'!AQ4*'WA Apr 2022'!W4/100)*'WA Apr 2022'!AQ4))</f>
        <v>1236.3636363636365</v>
      </c>
      <c r="H10" s="105">
        <f>IF(AND('WA Apr 2022'!P4&gt;0,'WA Apr 2022'!O4&gt;0),IF(($C$5*E10/'WA Apr 2022'!AQ4&lt;SUM('WA Apr 2022'!L4:P4)),(0),($C$5*E10/'WA Apr 2022'!AQ4-SUM('WA Apr 2022'!L4:P4))*'WA Apr 2022'!AB4/100)* 'WA Apr 2022'!AQ4,IF(AND('WA Apr 2022'!O4&gt;0,'WA Apr 2022'!P4=""),IF(($C$5*E10/'WA Apr 2022'!AQ4&lt; SUM('WA Apr 2022'!L4:O4)),(0),($C$5*E10/'WA Apr 2022'!AQ4-SUM('WA Apr 2022'!L4:O4))*'WA Apr 2022'!AA4/100)* 'WA Apr 2022'!AQ4,IF(AND('WA Apr 2022'!N4&gt;0,'WA Apr 2022'!O4=""),IF(($C$5*E10/'WA Apr 2022'!AQ4&lt; SUM('WA Apr 2022'!L4:N4)),(0),($C$5*E10/'WA Apr 2022'!AQ4-SUM('WA Apr 2022'!L4:N4))*'WA Apr 2022'!Z4/100)* 'WA Apr 2022'!AQ4,IF(AND('WA Apr 2022'!M4&gt;0,'WA Apr 2022'!N4=""),IF(($C$5*E10/'WA Apr 2022'!AQ4&lt;'WA Apr 2022'!M4+'WA Apr 2022'!L4),(0),(($C$5*E10/'WA Apr 2022'!AQ4-('WA Apr 2022'!M4+'WA Apr 2022'!L4))*'WA Apr 2022'!Y4/100))*'WA Apr 2022'!AQ4,IF(AND('WA Apr 2022'!L4&gt;0,'WA Apr 2022'!M4=""&gt;0),IF(($C$5*E10/'WA Apr 2022'!AQ4&lt;'WA Apr 2022'!L4),(0),($C$5*E10/'WA Apr 2022'!AQ4-'WA Apr 2022'!L4)*'WA Apr 2022'!X4/100)*'WA Apr 2022'!AQ4,0)))))</f>
        <v>0</v>
      </c>
      <c r="I10" s="105">
        <f>IF('WA Apr 2022'!K4="",($C$5*F10/'WA Apr 2022'!AR4*'WA Apr 2022'!AC4/100)*'WA Apr 2022'!AR4,IF($C$5*F10/'WA Apr 2022'!AR4&gt;='WA Apr 2022'!L4,('WA Apr 2022'!L4*'WA Apr 2022'!AC4/100)*'WA Apr 2022'!AR4,($C$5*F10/'WA Apr 2022'!AR4*'WA Apr 2022'!AC4/100)*'WA Apr 2022'!AR4))</f>
        <v>1236.3636363636365</v>
      </c>
      <c r="J10" s="105">
        <f>IF(AND('WA Apr 2022'!P4&gt;0,'WA Apr 2022'!O4&gt;0),IF(($C$5*F10/'WA Apr 2022'!AR4&lt;SUM('WA Apr 2022'!L4:P4)),(0),($C$5*F10/'WA Apr 2022'!AR4-SUM('WA Apr 2022'!L4:P4))*'WA Apr 2022'!AB4/100)* 'WA Apr 2022'!AR4,IF(AND('WA Apr 2022'!O4&gt;0,'WA Apr 2022'!P4=""),IF(($C$5*F10/'WA Apr 2022'!AR4&lt; SUM('WA Apr 2022'!L4:O4)),(0),($C$5*F10/'WA Apr 2022'!AR4-SUM('WA Apr 2022'!L4:O4))*'WA Apr 2022'!AG4/100)* 'WA Apr 2022'!AR4,IF(AND('WA Apr 2022'!N4&gt;0,'WA Apr 2022'!O4=""),IF(($C$5*F10/'WA Apr 2022'!AR4&lt; SUM('WA Apr 2022'!L4:N4)),(0),($C$5*F10/'WA Apr 2022'!AR4-SUM('WA Apr 2022'!L4:N4))*'WA Apr 2022'!AF4/100)* 'WA Apr 2022'!AR4,IF(AND('WA Apr 2022'!M4&gt;0,'WA Apr 2022'!N4=""),IF(($C$5*F10/'WA Apr 2022'!AR4&lt;'WA Apr 2022'!M4+'WA Apr 2022'!L4),(0),(($C$5*F10/'WA Apr 2022'!AR4-('WA Apr 2022'!M4+'WA Apr 2022'!L4))*'WA Apr 2022'!AE4/100))*'WA Apr 2022'!AR4,IF(AND('WA Apr 2022'!L4&gt;0,'WA Apr 2022'!M4=""&gt;0),IF(($C$5*F10/'WA Apr 2022'!AR4&lt;'WA Apr 2022'!L4),(0),($C$5*F10/'WA Apr 2022'!AR4-'WA Apr 2022'!L4)*'WA Apr 2022'!AD4/100)*'WA Apr 2022'!AR4,0)))))</f>
        <v>0</v>
      </c>
      <c r="K10" s="175">
        <f t="shared" si="3"/>
        <v>2472.727272727273</v>
      </c>
      <c r="L10" s="203">
        <f t="shared" si="4"/>
        <v>2525.2507727272728</v>
      </c>
      <c r="M10" s="107">
        <f t="shared" si="5"/>
        <v>2777.7758500000004</v>
      </c>
      <c r="N10" s="108">
        <f>'WA Apr 2022'!AT4</f>
        <v>0</v>
      </c>
      <c r="O10" s="108">
        <f>'WA Apr 2022'!AU4</f>
        <v>0</v>
      </c>
      <c r="P10" s="108">
        <f>'WA Apr 2022'!AV4</f>
        <v>0</v>
      </c>
      <c r="Q10" s="108">
        <f>'WA Apr 2022'!AW4</f>
        <v>0</v>
      </c>
      <c r="R10" s="209" t="str">
        <f t="shared" si="0"/>
        <v>No discount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2525.2507727272728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2525.2507727272728</v>
      </c>
      <c r="V10" s="190">
        <f t="shared" si="1"/>
        <v>2777.7758500000004</v>
      </c>
      <c r="W10" s="190">
        <f t="shared" si="1"/>
        <v>2777.7758500000004</v>
      </c>
      <c r="X10" s="145">
        <f>'WA Apr 2022'!BF4</f>
        <v>0</v>
      </c>
      <c r="Y10" s="146" t="str">
        <f>'WA Apr 2022'!BG4</f>
        <v>n</v>
      </c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</row>
    <row r="11" spans="1:52" ht="20" customHeight="1" thickTop="1" thickBot="1" x14ac:dyDescent="0.25">
      <c r="A11" s="211" t="str">
        <f>'WA Apr 2022'!D5</f>
        <v>Albany</v>
      </c>
      <c r="B11" s="75" t="str">
        <f>'WA Apr 2022'!F5</f>
        <v>Alinta Energy</v>
      </c>
      <c r="C11" s="75" t="str">
        <f>'WA Apr 2022'!G5</f>
        <v>Business</v>
      </c>
      <c r="D11" s="105">
        <f>365*'WA Apr 2022'!H5/100</f>
        <v>150.78150000000002</v>
      </c>
      <c r="E11" s="200">
        <f>IF('WA Apr 2022'!AQ5=3,0.5,IF('WA Apr 2022'!AQ5=2,0.33,0))</f>
        <v>0.5</v>
      </c>
      <c r="F11" s="200">
        <f t="shared" si="2"/>
        <v>0.5</v>
      </c>
      <c r="G11" s="106">
        <f>IF('WA Apr 2022'!K5="",($C$5*E11/'WA Apr 2022'!AQ5*'WA Apr 2022'!W5/100)*'WA Apr 2022'!AQ5,IF($C$5*E11/'WA Apr 2022'!AQ5&gt;='WA Apr 2022'!L5,('WA Apr 2022'!L5*'WA Apr 2022'!W5/100)*'WA Apr 2022'!AQ5,($C$5*E11/'WA Apr 2022'!AQ5*'WA Apr 2022'!W5/100)*'WA Apr 2022'!AQ5))</f>
        <v>2204.545454545454</v>
      </c>
      <c r="H11" s="106">
        <f>IF(AND('WA Apr 2022'!P5&gt;0,'WA Apr 2022'!O5&gt;0),IF(($C$5*E11/'WA Apr 2022'!AQ5&lt;SUM('WA Apr 2022'!L5:P5)),(0),($C$5*E11/'WA Apr 2022'!AQ5-SUM('WA Apr 2022'!L5:P5))*'WA Apr 2022'!AB5/100)* 'WA Apr 2022'!AQ5,IF(AND('WA Apr 2022'!O5&gt;0,'WA Apr 2022'!P5=""),IF(($C$5*E11/'WA Apr 2022'!AQ5&lt; SUM('WA Apr 2022'!L5:O5)),(0),($C$5*E11/'WA Apr 2022'!AQ5-SUM('WA Apr 2022'!L5:O5))*'WA Apr 2022'!AA5/100)* 'WA Apr 2022'!AQ5,IF(AND('WA Apr 2022'!N5&gt;0,'WA Apr 2022'!O5=""),IF(($C$5*E11/'WA Apr 2022'!AQ5&lt; SUM('WA Apr 2022'!L5:N5)),(0),($C$5*E11/'WA Apr 2022'!AQ5-SUM('WA Apr 2022'!L5:N5))*'WA Apr 2022'!Z5/100)* 'WA Apr 2022'!AQ5,IF(AND('WA Apr 2022'!M5&gt;0,'WA Apr 2022'!N5=""),IF(($C$5*E11/'WA Apr 2022'!AQ5&lt;'WA Apr 2022'!M5+'WA Apr 2022'!L5),(0),(($C$5*E11/'WA Apr 2022'!AQ5-('WA Apr 2022'!M5+'WA Apr 2022'!L5))*'WA Apr 2022'!Y5/100))*'WA Apr 2022'!AQ5,IF(AND('WA Apr 2022'!L5&gt;0,'WA Apr 2022'!M5=""&gt;0),IF(($C$5*E11/'WA Apr 2022'!AQ5&lt;'WA Apr 2022'!L5),(0),($C$5*E11/'WA Apr 2022'!AQ5-'WA Apr 2022'!L5)*'WA Apr 2022'!X5/100)*'WA Apr 2022'!AQ5,0)))))</f>
        <v>0</v>
      </c>
      <c r="I11" s="106">
        <f>IF('WA Apr 2022'!K5="",($C$5*F11/'WA Apr 2022'!AR5*'WA Apr 2022'!AC5/100)*'WA Apr 2022'!AR5,IF($C$5*F11/'WA Apr 2022'!AR5&gt;='WA Apr 2022'!L5,('WA Apr 2022'!L5*'WA Apr 2022'!AC5/100)*'WA Apr 2022'!AR5,($C$5*F11/'WA Apr 2022'!AR5*'WA Apr 2022'!AC5/100)*'WA Apr 2022'!AR5))</f>
        <v>2204.545454545454</v>
      </c>
      <c r="J11" s="106">
        <f>IF(AND('WA Apr 2022'!P5&gt;0,'WA Apr 2022'!O5&gt;0),IF(($C$5*F11/'WA Apr 2022'!AR5&lt;SUM('WA Apr 2022'!L5:P5)),(0),($C$5*F11/'WA Apr 2022'!AR5-SUM('WA Apr 2022'!L5:P5))*'WA Apr 2022'!AB5/100)* 'WA Apr 2022'!AR5,IF(AND('WA Apr 2022'!O5&gt;0,'WA Apr 2022'!P5=""),IF(($C$5*F11/'WA Apr 2022'!AR5&lt; SUM('WA Apr 2022'!L5:O5)),(0),($C$5*F11/'WA Apr 2022'!AR5-SUM('WA Apr 2022'!L5:O5))*'WA Apr 2022'!AG5/100)* 'WA Apr 2022'!AR5,IF(AND('WA Apr 2022'!N5&gt;0,'WA Apr 2022'!O5=""),IF(($C$5*F11/'WA Apr 2022'!AR5&lt; SUM('WA Apr 2022'!L5:N5)),(0),($C$5*F11/'WA Apr 2022'!AR5-SUM('WA Apr 2022'!L5:N5))*'WA Apr 2022'!AF5/100)* 'WA Apr 2022'!AR5,IF(AND('WA Apr 2022'!M5&gt;0,'WA Apr 2022'!N5=""),IF(($C$5*F11/'WA Apr 2022'!AR5&lt;'WA Apr 2022'!M5+'WA Apr 2022'!L5),(0),(($C$5*F11/'WA Apr 2022'!AR5-('WA Apr 2022'!M5+'WA Apr 2022'!L5))*'WA Apr 2022'!AE5/100))*'WA Apr 2022'!AR5,IF(AND('WA Apr 2022'!L5&gt;0,'WA Apr 2022'!M5=""&gt;0),IF(($C$5*F11/'WA Apr 2022'!AR5&lt;'WA Apr 2022'!L5),(0),($C$5*F11/'WA Apr 2022'!AR5-'WA Apr 2022'!L5)*'WA Apr 2022'!AD5/100)*'WA Apr 2022'!AR5,0)))))</f>
        <v>0</v>
      </c>
      <c r="K11" s="175">
        <f t="shared" si="3"/>
        <v>4409.0909090909081</v>
      </c>
      <c r="L11" s="203">
        <f t="shared" si="4"/>
        <v>4559.8724090909081</v>
      </c>
      <c r="M11" s="176">
        <f t="shared" si="5"/>
        <v>5015.8596499999994</v>
      </c>
      <c r="N11" s="108">
        <f>'WA Apr 2022'!AT5</f>
        <v>0</v>
      </c>
      <c r="O11" s="108">
        <f>'WA Apr 2022'!AU5</f>
        <v>0</v>
      </c>
      <c r="P11" s="108">
        <f>'WA Apr 2022'!AV5</f>
        <v>0</v>
      </c>
      <c r="Q11" s="108">
        <f>'WA Apr 2022'!AW5</f>
        <v>0</v>
      </c>
      <c r="R11" s="209" t="str">
        <f t="shared" si="0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4559.8724090909081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4559.8724090909081</v>
      </c>
      <c r="V11" s="190">
        <f t="shared" si="1"/>
        <v>5015.8596499999994</v>
      </c>
      <c r="W11" s="190">
        <f t="shared" si="1"/>
        <v>5015.8596499999994</v>
      </c>
      <c r="X11" s="145">
        <f>'WA Apr 2022'!BF5</f>
        <v>0</v>
      </c>
      <c r="Y11" s="146" t="str">
        <f>'WA Apr 2022'!BG5</f>
        <v>n</v>
      </c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</row>
    <row r="12" spans="1:52" ht="20" customHeight="1" thickTop="1" thickBot="1" x14ac:dyDescent="0.25">
      <c r="A12" s="212" t="str">
        <f>'WA Apr 2022'!D6</f>
        <v>Kalgoorlie</v>
      </c>
      <c r="B12" s="113" t="str">
        <f>'WA Apr 2022'!F6</f>
        <v>Alinta Energy</v>
      </c>
      <c r="C12" s="113" t="str">
        <f>'WA Apr 2022'!G6</f>
        <v>Business</v>
      </c>
      <c r="D12" s="114">
        <f>365*'WA Apr 2022'!H6/100</f>
        <v>236.22799999999998</v>
      </c>
      <c r="E12" s="201">
        <f>IF('WA Apr 2022'!AQ6=3,0.5,IF('WA Apr 2022'!AQ6=2,0.33,0))</f>
        <v>0.5</v>
      </c>
      <c r="F12" s="201">
        <f t="shared" si="2"/>
        <v>0.5</v>
      </c>
      <c r="G12" s="116">
        <f>IF('WA Apr 2022'!K6="",($C$5*E12/'WA Apr 2022'!AQ6*'WA Apr 2022'!W6/100)*'WA Apr 2022'!AQ6,IF($C$5*E12/'WA Apr 2022'!AQ6&gt;='WA Apr 2022'!L6,('WA Apr 2022'!L6*'WA Apr 2022'!W6/100)*'WA Apr 2022'!AQ6,($C$5*E12/'WA Apr 2022'!AQ6*'WA Apr 2022'!W6/100)*'WA Apr 2022'!AQ6))</f>
        <v>1600</v>
      </c>
      <c r="H12" s="116">
        <f>IF(AND('WA Apr 2022'!P6&gt;0,'WA Apr 2022'!O6&gt;0),IF(($C$5*E12/'WA Apr 2022'!AQ6&lt;SUM('WA Apr 2022'!L6:P6)),(0),($C$5*E12/'WA Apr 2022'!AQ6-SUM('WA Apr 2022'!L6:P6))*'WA Apr 2022'!AB6/100)* 'WA Apr 2022'!AQ6,IF(AND('WA Apr 2022'!O6&gt;0,'WA Apr 2022'!P6=""),IF(($C$5*E12/'WA Apr 2022'!AQ6&lt; SUM('WA Apr 2022'!L6:O6)),(0),($C$5*E12/'WA Apr 2022'!AQ6-SUM('WA Apr 2022'!L6:O6))*'WA Apr 2022'!AA6/100)* 'WA Apr 2022'!AQ6,IF(AND('WA Apr 2022'!N6&gt;0,'WA Apr 2022'!O6=""),IF(($C$5*E12/'WA Apr 2022'!AQ6&lt; SUM('WA Apr 2022'!L6:N6)),(0),($C$5*E12/'WA Apr 2022'!AQ6-SUM('WA Apr 2022'!L6:N6))*'WA Apr 2022'!Z6/100)* 'WA Apr 2022'!AQ6,IF(AND('WA Apr 2022'!M6&gt;0,'WA Apr 2022'!N6=""),IF(($C$5*E12/'WA Apr 2022'!AQ6&lt;'WA Apr 2022'!M6+'WA Apr 2022'!L6),(0),(($C$5*E12/'WA Apr 2022'!AQ6-('WA Apr 2022'!M6+'WA Apr 2022'!L6))*'WA Apr 2022'!Y6/100))*'WA Apr 2022'!AQ6,IF(AND('WA Apr 2022'!L6&gt;0,'WA Apr 2022'!M6=""&gt;0),IF(($C$5*E12/'WA Apr 2022'!AQ6&lt;'WA Apr 2022'!L6),(0),($C$5*E12/'WA Apr 2022'!AQ6-'WA Apr 2022'!L6)*'WA Apr 2022'!X6/100)*'WA Apr 2022'!AQ6,0)))))</f>
        <v>0</v>
      </c>
      <c r="I12" s="116">
        <f>IF('WA Apr 2022'!K6="",($C$5*F12/'WA Apr 2022'!AR6*'WA Apr 2022'!AC6/100)*'WA Apr 2022'!AR6,IF($C$5*F12/'WA Apr 2022'!AR6&gt;='WA Apr 2022'!L6,('WA Apr 2022'!L6*'WA Apr 2022'!AC6/100)*'WA Apr 2022'!AR6,($C$5*F12/'WA Apr 2022'!AR6*'WA Apr 2022'!AC6/100)*'WA Apr 2022'!AR6))</f>
        <v>1600</v>
      </c>
      <c r="J12" s="116">
        <f>IF(AND('WA Apr 2022'!P6&gt;0,'WA Apr 2022'!O6&gt;0),IF(($C$5*F12/'WA Apr 2022'!AR6&lt;SUM('WA Apr 2022'!L6:P6)),(0),($C$5*F12/'WA Apr 2022'!AR6-SUM('WA Apr 2022'!L6:P6))*'WA Apr 2022'!AB6/100)* 'WA Apr 2022'!AR6,IF(AND('WA Apr 2022'!O6&gt;0,'WA Apr 2022'!P6=""),IF(($C$5*F12/'WA Apr 2022'!AR6&lt; SUM('WA Apr 2022'!L6:O6)),(0),($C$5*F12/'WA Apr 2022'!AR6-SUM('WA Apr 2022'!L6:O6))*'WA Apr 2022'!AG6/100)* 'WA Apr 2022'!AR6,IF(AND('WA Apr 2022'!N6&gt;0,'WA Apr 2022'!O6=""),IF(($C$5*F12/'WA Apr 2022'!AR6&lt; SUM('WA Apr 2022'!L6:N6)),(0),($C$5*F12/'WA Apr 2022'!AR6-SUM('WA Apr 2022'!L6:N6))*'WA Apr 2022'!AF6/100)* 'WA Apr 2022'!AR6,IF(AND('WA Apr 2022'!M6&gt;0,'WA Apr 2022'!N6=""),IF(($C$5*F12/'WA Apr 2022'!AR6&lt;'WA Apr 2022'!M6+'WA Apr 2022'!L6),(0),(($C$5*F12/'WA Apr 2022'!AR6-('WA Apr 2022'!M6+'WA Apr 2022'!L6))*'WA Apr 2022'!AE6/100))*'WA Apr 2022'!AR6,IF(AND('WA Apr 2022'!L6&gt;0,'WA Apr 2022'!M6=""&gt;0),IF(($C$5*F12/'WA Apr 2022'!AR6&lt;'WA Apr 2022'!L6),(0),($C$5*F12/'WA Apr 2022'!AR6-'WA Apr 2022'!L6)*'WA Apr 2022'!AD6/100)*'WA Apr 2022'!AR6,0)))))</f>
        <v>0</v>
      </c>
      <c r="K12" s="177">
        <f t="shared" si="3"/>
        <v>3200</v>
      </c>
      <c r="L12" s="204">
        <f t="shared" si="4"/>
        <v>3436.2280000000001</v>
      </c>
      <c r="M12" s="178">
        <f t="shared" si="5"/>
        <v>3779.8508000000002</v>
      </c>
      <c r="N12" s="118">
        <f>'WA Apr 2022'!AT6</f>
        <v>0</v>
      </c>
      <c r="O12" s="118">
        <f>'WA Apr 2022'!AU6</f>
        <v>0</v>
      </c>
      <c r="P12" s="118">
        <f>'WA Apr 2022'!AV6</f>
        <v>0</v>
      </c>
      <c r="Q12" s="118">
        <f>'WA Apr 2022'!AW6</f>
        <v>0</v>
      </c>
      <c r="R12" s="210" t="str">
        <f t="shared" si="0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3436.2280000000001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3436.2280000000001</v>
      </c>
      <c r="V12" s="187">
        <f t="shared" si="1"/>
        <v>3779.8508000000002</v>
      </c>
      <c r="W12" s="187">
        <f t="shared" si="1"/>
        <v>3779.8508000000002</v>
      </c>
      <c r="X12" s="147">
        <f>'WA Apr 2022'!BF6</f>
        <v>0</v>
      </c>
      <c r="Y12" s="148" t="str">
        <f>'WA Apr 2022'!BG6</f>
        <v>n</v>
      </c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</row>
    <row r="13" spans="1:52" x14ac:dyDescent="0.2">
      <c r="A13" s="79"/>
      <c r="B13" s="79"/>
      <c r="C13" s="79"/>
      <c r="D13" s="79"/>
      <c r="E13" s="267"/>
      <c r="F13" s="267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</row>
    <row r="14" spans="1:52" x14ac:dyDescent="0.2">
      <c r="A14" s="79"/>
      <c r="B14" s="79"/>
      <c r="C14" s="79"/>
      <c r="D14" s="79"/>
      <c r="E14" s="267"/>
      <c r="F14" s="267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</row>
    <row r="15" spans="1:52" x14ac:dyDescent="0.2">
      <c r="A15" s="79"/>
      <c r="B15" s="79"/>
      <c r="C15" s="79"/>
      <c r="D15" s="79"/>
      <c r="E15" s="267"/>
      <c r="F15" s="267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</row>
    <row r="16" spans="1:52" x14ac:dyDescent="0.2">
      <c r="A16" s="79"/>
      <c r="B16" s="79"/>
      <c r="C16" s="79"/>
      <c r="D16" s="79"/>
      <c r="E16" s="267"/>
      <c r="F16" s="267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</row>
    <row r="17" spans="1:52" x14ac:dyDescent="0.2">
      <c r="A17" s="79"/>
      <c r="B17" s="79"/>
      <c r="C17" s="79"/>
      <c r="D17" s="79"/>
      <c r="E17" s="267"/>
      <c r="F17" s="267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</row>
    <row r="18" spans="1:52" x14ac:dyDescent="0.2">
      <c r="A18" s="79"/>
      <c r="B18" s="79"/>
      <c r="C18" s="79"/>
      <c r="D18" s="79"/>
      <c r="E18" s="267"/>
      <c r="F18" s="267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</row>
    <row r="19" spans="1:52" x14ac:dyDescent="0.2">
      <c r="A19" s="79"/>
      <c r="B19" s="79"/>
      <c r="C19" s="79"/>
      <c r="D19" s="79"/>
      <c r="E19" s="267"/>
      <c r="F19" s="267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</row>
    <row r="20" spans="1:52" x14ac:dyDescent="0.2">
      <c r="A20" s="79"/>
      <c r="B20" s="79"/>
      <c r="C20" s="79"/>
      <c r="D20" s="79"/>
      <c r="E20" s="267"/>
      <c r="F20" s="267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</row>
    <row r="21" spans="1:52" x14ac:dyDescent="0.2">
      <c r="A21" s="79"/>
      <c r="B21" s="79"/>
      <c r="C21" s="79"/>
      <c r="D21" s="79"/>
      <c r="E21" s="267"/>
      <c r="F21" s="267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</row>
    <row r="22" spans="1:52" x14ac:dyDescent="0.2">
      <c r="A22" s="79"/>
      <c r="B22" s="79"/>
      <c r="C22" s="79"/>
      <c r="D22" s="79"/>
      <c r="E22" s="267"/>
      <c r="F22" s="267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</row>
    <row r="23" spans="1:52" x14ac:dyDescent="0.2">
      <c r="A23" s="79"/>
      <c r="B23" s="79"/>
      <c r="C23" s="79"/>
      <c r="D23" s="79"/>
      <c r="E23" s="267"/>
      <c r="F23" s="267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</row>
    <row r="24" spans="1:52" x14ac:dyDescent="0.2">
      <c r="A24" s="79"/>
      <c r="B24" s="79"/>
      <c r="C24" s="79"/>
      <c r="D24" s="79"/>
      <c r="E24" s="267"/>
      <c r="F24" s="267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</row>
    <row r="25" spans="1:52" x14ac:dyDescent="0.2">
      <c r="A25" s="79"/>
      <c r="B25" s="79"/>
      <c r="C25" s="79"/>
      <c r="D25" s="79"/>
      <c r="E25" s="267"/>
      <c r="F25" s="267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</row>
    <row r="26" spans="1:52" x14ac:dyDescent="0.2">
      <c r="A26" s="79"/>
      <c r="B26" s="79"/>
      <c r="C26" s="79"/>
      <c r="D26" s="79"/>
      <c r="E26" s="267"/>
      <c r="F26" s="267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</row>
    <row r="27" spans="1:52" x14ac:dyDescent="0.2">
      <c r="A27" s="79"/>
      <c r="B27" s="79"/>
      <c r="C27" s="79"/>
      <c r="D27" s="79"/>
      <c r="E27" s="267"/>
      <c r="F27" s="267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</row>
    <row r="28" spans="1:52" x14ac:dyDescent="0.2">
      <c r="A28" s="79"/>
      <c r="B28" s="79"/>
      <c r="C28" s="79"/>
      <c r="D28" s="79"/>
      <c r="E28" s="267"/>
      <c r="F28" s="267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</row>
    <row r="29" spans="1:52" x14ac:dyDescent="0.2">
      <c r="A29" s="79"/>
      <c r="B29" s="79"/>
      <c r="C29" s="79"/>
      <c r="D29" s="79"/>
      <c r="E29" s="267"/>
      <c r="F29" s="267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</row>
    <row r="30" spans="1:52" x14ac:dyDescent="0.2">
      <c r="A30" s="79"/>
      <c r="B30" s="79"/>
      <c r="C30" s="79"/>
      <c r="D30" s="79"/>
      <c r="E30" s="267"/>
      <c r="F30" s="26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</row>
    <row r="31" spans="1:52" x14ac:dyDescent="0.2">
      <c r="A31" s="79"/>
      <c r="B31" s="79"/>
      <c r="C31" s="79"/>
      <c r="D31" s="79"/>
      <c r="E31" s="267"/>
      <c r="F31" s="26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</row>
    <row r="32" spans="1:52" x14ac:dyDescent="0.2">
      <c r="A32" s="79"/>
      <c r="B32" s="79"/>
      <c r="C32" s="79"/>
      <c r="D32" s="79"/>
      <c r="E32" s="267"/>
      <c r="F32" s="267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</row>
    <row r="33" spans="1:52" x14ac:dyDescent="0.2">
      <c r="A33" s="79"/>
      <c r="B33" s="79"/>
      <c r="C33" s="79"/>
      <c r="D33" s="79"/>
      <c r="E33" s="267"/>
      <c r="F33" s="26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</row>
    <row r="34" spans="1:52" x14ac:dyDescent="0.2">
      <c r="A34" s="79"/>
      <c r="B34" s="79"/>
      <c r="C34" s="79"/>
      <c r="D34" s="79"/>
      <c r="E34" s="267"/>
      <c r="F34" s="267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</row>
    <row r="35" spans="1:52" x14ac:dyDescent="0.2">
      <c r="A35" s="79"/>
      <c r="B35" s="79"/>
      <c r="C35" s="79"/>
      <c r="D35" s="79"/>
      <c r="E35" s="267"/>
      <c r="F35" s="26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</row>
    <row r="36" spans="1:52" x14ac:dyDescent="0.2">
      <c r="A36" s="79"/>
      <c r="B36" s="79"/>
      <c r="C36" s="79"/>
      <c r="D36" s="79"/>
      <c r="E36" s="267"/>
      <c r="F36" s="267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</row>
    <row r="37" spans="1:52" x14ac:dyDescent="0.2">
      <c r="A37" s="79"/>
      <c r="B37" s="79"/>
      <c r="C37" s="79"/>
      <c r="D37" s="79"/>
      <c r="E37" s="267"/>
      <c r="F37" s="267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</row>
    <row r="38" spans="1:52" x14ac:dyDescent="0.2">
      <c r="A38" s="79"/>
      <c r="B38" s="79"/>
      <c r="C38" s="79"/>
      <c r="D38" s="79"/>
      <c r="E38" s="267"/>
      <c r="F38" s="267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</row>
    <row r="39" spans="1:52" x14ac:dyDescent="0.2">
      <c r="A39" s="79"/>
      <c r="B39" s="79"/>
      <c r="C39" s="79"/>
      <c r="D39" s="79"/>
      <c r="E39" s="267"/>
      <c r="F39" s="267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</row>
    <row r="40" spans="1:52" x14ac:dyDescent="0.2">
      <c r="A40" s="79"/>
      <c r="B40" s="79"/>
      <c r="C40" s="79"/>
      <c r="D40" s="79"/>
      <c r="E40" s="267"/>
      <c r="F40" s="267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</row>
    <row r="41" spans="1:52" x14ac:dyDescent="0.2">
      <c r="A41" s="79"/>
      <c r="B41" s="79"/>
      <c r="C41" s="79"/>
      <c r="D41" s="79"/>
      <c r="E41" s="267"/>
      <c r="F41" s="267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</row>
    <row r="42" spans="1:52" x14ac:dyDescent="0.2">
      <c r="A42" s="79"/>
      <c r="B42" s="79"/>
      <c r="C42" s="79"/>
      <c r="D42" s="79"/>
      <c r="E42" s="267"/>
      <c r="F42" s="267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</row>
    <row r="43" spans="1:52" x14ac:dyDescent="0.2">
      <c r="A43" s="79"/>
      <c r="B43" s="79"/>
      <c r="C43" s="79"/>
      <c r="D43" s="79"/>
      <c r="E43" s="267"/>
      <c r="F43" s="267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</row>
    <row r="44" spans="1:52" x14ac:dyDescent="0.2">
      <c r="A44" s="79"/>
      <c r="B44" s="79"/>
      <c r="C44" s="79"/>
      <c r="D44" s="79"/>
      <c r="E44" s="267"/>
      <c r="F44" s="267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</row>
    <row r="45" spans="1:52" x14ac:dyDescent="0.2">
      <c r="A45" s="79"/>
      <c r="B45" s="79"/>
      <c r="C45" s="79"/>
      <c r="D45" s="79"/>
      <c r="E45" s="267"/>
      <c r="F45" s="267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</row>
    <row r="46" spans="1:52" x14ac:dyDescent="0.2">
      <c r="A46" s="79"/>
      <c r="B46" s="79"/>
      <c r="C46" s="79"/>
      <c r="D46" s="79"/>
      <c r="E46" s="267"/>
      <c r="F46" s="267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</row>
    <row r="47" spans="1:52" x14ac:dyDescent="0.2">
      <c r="A47" s="79"/>
      <c r="B47" s="79"/>
      <c r="C47" s="79"/>
      <c r="D47" s="79"/>
      <c r="E47" s="267"/>
      <c r="F47" s="267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</row>
    <row r="48" spans="1:52" x14ac:dyDescent="0.2">
      <c r="A48" s="79"/>
      <c r="B48" s="79"/>
      <c r="C48" s="79"/>
      <c r="D48" s="79"/>
      <c r="E48" s="267"/>
      <c r="F48" s="267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</row>
    <row r="49" spans="1:52" x14ac:dyDescent="0.2">
      <c r="A49" s="79"/>
      <c r="B49" s="79"/>
      <c r="C49" s="79"/>
      <c r="D49" s="79"/>
      <c r="E49" s="267"/>
      <c r="F49" s="267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</row>
    <row r="50" spans="1:52" x14ac:dyDescent="0.2">
      <c r="A50" s="79"/>
      <c r="B50" s="79"/>
      <c r="C50" s="79"/>
      <c r="D50" s="79"/>
      <c r="E50" s="267"/>
      <c r="F50" s="267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</row>
    <row r="51" spans="1:52" x14ac:dyDescent="0.2">
      <c r="A51" s="79"/>
      <c r="B51" s="79"/>
      <c r="C51" s="79"/>
      <c r="D51" s="79"/>
      <c r="E51" s="267"/>
      <c r="F51" s="267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</row>
    <row r="52" spans="1:52" x14ac:dyDescent="0.2">
      <c r="A52" s="79"/>
      <c r="B52" s="79"/>
      <c r="C52" s="79"/>
      <c r="D52" s="79"/>
      <c r="E52" s="267"/>
      <c r="F52" s="267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</row>
    <row r="53" spans="1:52" x14ac:dyDescent="0.2">
      <c r="A53" s="79"/>
      <c r="B53" s="79"/>
      <c r="C53" s="79"/>
      <c r="D53" s="79"/>
      <c r="E53" s="267"/>
      <c r="F53" s="267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</row>
    <row r="54" spans="1:52" x14ac:dyDescent="0.2">
      <c r="A54" s="79"/>
      <c r="B54" s="79"/>
      <c r="C54" s="79"/>
      <c r="D54" s="79"/>
      <c r="E54" s="267"/>
      <c r="F54" s="267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</row>
    <row r="55" spans="1:52" x14ac:dyDescent="0.2">
      <c r="A55" s="79"/>
      <c r="B55" s="79"/>
      <c r="C55" s="79"/>
      <c r="D55" s="79"/>
      <c r="E55" s="267"/>
      <c r="F55" s="267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</row>
  </sheetData>
  <sheetProtection algorithmName="SHA-512" hashValue="Tw8zzj6fpND19jGP5bF1UmNXyyHLK/QOx0XwXvh8hTgiIu2WK3BJxZg+72co1q4tN+WW4w7D9VNc+D1W452ZTA==" saltValue="JwXRdHdy4H1W/hFv4YLobQ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64453-B8ED-3F45-82F9-7B0B4C3222E3}">
  <sheetPr codeName="Sheet23">
    <tabColor theme="9" tint="0.79998168889431442"/>
  </sheetPr>
  <dimension ref="A1:AZ55"/>
  <sheetViews>
    <sheetView workbookViewId="0">
      <selection activeCell="D36" sqref="D36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260" t="s">
        <v>21</v>
      </c>
      <c r="B1" s="260"/>
      <c r="C1" s="260"/>
      <c r="D1" s="260"/>
      <c r="E1" s="261"/>
      <c r="F1" s="261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0"/>
    </row>
    <row r="2" spans="1:52" x14ac:dyDescent="0.2">
      <c r="A2" s="262" t="s">
        <v>81</v>
      </c>
      <c r="B2" s="260"/>
      <c r="C2" s="260"/>
      <c r="D2" s="260"/>
      <c r="E2" s="261"/>
      <c r="F2" s="261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</row>
    <row r="3" spans="1:52" ht="16" thickBot="1" x14ac:dyDescent="0.25">
      <c r="A3" s="260"/>
      <c r="B3" s="263"/>
      <c r="C3" s="260"/>
      <c r="D3" s="260"/>
      <c r="E3" s="261"/>
      <c r="F3" s="261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</row>
    <row r="4" spans="1:52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</row>
    <row r="5" spans="1:52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</row>
    <row r="6" spans="1:52" x14ac:dyDescent="0.2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</row>
    <row r="7" spans="1:52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13" t="s">
        <v>153</v>
      </c>
      <c r="S7" s="213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</row>
    <row r="8" spans="1:52" ht="20" customHeight="1" x14ac:dyDescent="0.2">
      <c r="A8" s="278" t="str">
        <f>'WA Oct 2021'!D2</f>
        <v>South West</v>
      </c>
      <c r="B8" s="129" t="str">
        <f>'WA Oct 2021'!F2</f>
        <v>Alinta Energy</v>
      </c>
      <c r="C8" s="130" t="str">
        <f>'WA Oct 2021'!G2</f>
        <v>Business</v>
      </c>
      <c r="D8" s="123">
        <f>365*'WA Oct 2021'!H2/100</f>
        <v>135.28227272727273</v>
      </c>
      <c r="E8" s="198">
        <f>IF('WA Oct 2021'!AQ2=3,0.5,IF('WA Oct 2021'!AQ2=2,0.33,0))</f>
        <v>0.5</v>
      </c>
      <c r="F8" s="198">
        <f>1-E8</f>
        <v>0.5</v>
      </c>
      <c r="G8" s="123">
        <f>IF('WA Oct 2021'!K2="",($C$5*E8/'WA Oct 2021'!AQ2*'WA Oct 2021'!W2/100)*'WA Oct 2021'!AQ2,IF($C$5*E8/'WA Oct 2021'!AQ2&gt;='WA Oct 2021'!L2,('WA Oct 2021'!L2*'WA Oct 2021'!W2/100)*'WA Oct 2021'!AQ2,($C$5*E8/'WA Oct 2021'!AQ2*'WA Oct 2021'!W2/100)*'WA Oct 2021'!AQ2))</f>
        <v>1763.6363636363635</v>
      </c>
      <c r="H8" s="123">
        <f>IF(AND('WA Oct 2021'!P2&gt;0,'WA Oct 2021'!O2&gt;0),IF(($C$5*E8/'WA Oct 2021'!AQ2&lt;SUM('WA Oct 2021'!L2:P2)),(0),($C$5*E8/'WA Oct 2021'!AQ2-SUM('WA Oct 2021'!L2:P2))*'WA Oct 2021'!AB2/100)* 'WA Oct 2021'!AQ2,IF(AND('WA Oct 2021'!O2&gt;0,'WA Oct 2021'!P2=""),IF(($C$5*E8/'WA Oct 2021'!AQ2&lt; SUM('WA Oct 2021'!L2:O2)),(0),($C$5*E8/'WA Oct 2021'!AQ2-SUM('WA Oct 2021'!L2:O2))*'WA Oct 2021'!AA2/100)* 'WA Oct 2021'!AQ2,IF(AND('WA Oct 2021'!N2&gt;0,'WA Oct 2021'!O2=""),IF(($C$5*E8/'WA Oct 2021'!AQ2&lt; SUM('WA Oct 2021'!L2:N2)),(0),($C$5*E8/'WA Oct 2021'!AQ2-SUM('WA Oct 2021'!L2:N2))*'WA Oct 2021'!Z2/100)* 'WA Oct 2021'!AQ2,IF(AND('WA Oct 2021'!M2&gt;0,'WA Oct 2021'!N2=""),IF(($C$5*E8/'WA Oct 2021'!AQ2&lt;'WA Oct 2021'!M2+'WA Oct 2021'!L2),(0),(($C$5*E8/'WA Oct 2021'!AQ2-('WA Oct 2021'!M2+'WA Oct 2021'!L2))*'WA Oct 2021'!Y2/100))*'WA Oct 2021'!AQ2,IF(AND('WA Oct 2021'!L2&gt;0,'WA Oct 2021'!M2=""&gt;0),IF(($C$5*E8/'WA Oct 2021'!AQ2&lt;'WA Oct 2021'!L2),(0),($C$5*E8/'WA Oct 2021'!AQ2-'WA Oct 2021'!L2)*'WA Oct 2021'!X2/100)*'WA Oct 2021'!AQ2,0)))))</f>
        <v>0</v>
      </c>
      <c r="I8" s="123">
        <f>IF('WA Oct 2021'!K2="",($C$5*F8/'WA Oct 2021'!AR2*'WA Oct 2021'!AC2/100)*'WA Oct 2021'!AR2,IF($C$5*F8/'WA Oct 2021'!AR2&gt;='WA Oct 2021'!L2,('WA Oct 2021'!L2*'WA Oct 2021'!AC2/100)*'WA Oct 2021'!AR2,($C$5*F8/'WA Oct 2021'!AR2*'WA Oct 2021'!AC2/100)*'WA Oct 2021'!AR2))</f>
        <v>1763.6363636363635</v>
      </c>
      <c r="J8" s="123">
        <f>IF(AND('WA Oct 2021'!P2&gt;0,'WA Oct 2021'!O2&gt;0),IF(($C$5*F8/'WA Oct 2021'!AR2&lt;SUM('WA Oct 2021'!L2:P2)),(0),($C$5*F8/'WA Oct 2021'!AR2-SUM('WA Oct 2021'!L2:P2))*'WA Oct 2021'!AB2/100)* 'WA Oct 2021'!AR2,IF(AND('WA Oct 2021'!O2&gt;0,'WA Oct 2021'!P2=""),IF(($C$5*F8/'WA Oct 2021'!AR2&lt; SUM('WA Oct 2021'!L2:O2)),(0),($C$5*F8/'WA Oct 2021'!AR2-SUM('WA Oct 2021'!L2:O2))*'WA Oct 2021'!AG2/100)* 'WA Oct 2021'!AR2,IF(AND('WA Oct 2021'!N2&gt;0,'WA Oct 2021'!O2=""),IF(($C$5*F8/'WA Oct 2021'!AR2&lt; SUM('WA Oct 2021'!L2:N2)),(0),($C$5*F8/'WA Oct 2021'!AR2-SUM('WA Oct 2021'!L2:N2))*'WA Oct 2021'!AF2/100)* 'WA Oct 2021'!AR2,IF(AND('WA Oct 2021'!M2&gt;0,'WA Oct 2021'!N2=""),IF(($C$5*F8/'WA Oct 2021'!AR2&lt;'WA Oct 2021'!M2+'WA Oct 2021'!L2),(0),(($C$5*F8/'WA Oct 2021'!AR2-('WA Oct 2021'!M2+'WA Oct 2021'!L2))*'WA Oct 2021'!AE2/100))*'WA Oct 2021'!AR2,IF(AND('WA Oct 2021'!L2&gt;0,'WA Oct 2021'!M2=""&gt;0),IF(($C$5*F8/'WA Oct 2021'!AR2&lt;'WA Oct 2021'!L2),(0),($C$5*F8/'WA Oct 2021'!AR2-'WA Oct 2021'!L2)*'WA Oct 2021'!AD2/100)*'WA Oct 2021'!AR2,0)))))</f>
        <v>0</v>
      </c>
      <c r="K8" s="174">
        <f>SUM(G8:J8)</f>
        <v>3527.272727272727</v>
      </c>
      <c r="L8" s="202">
        <f>K8+D8</f>
        <v>3662.5549999999998</v>
      </c>
      <c r="M8" s="133">
        <f>L8*1.1</f>
        <v>4028.8105</v>
      </c>
      <c r="N8" s="126">
        <f>'WA Oct 2021'!AT2</f>
        <v>0</v>
      </c>
      <c r="O8" s="126">
        <f>'WA Oct 2021'!AU2</f>
        <v>0</v>
      </c>
      <c r="P8" s="126">
        <f>'WA Oct 2021'!AV2</f>
        <v>0</v>
      </c>
      <c r="Q8" s="126">
        <f>'WA Oct 2021'!AW2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3662.5549999999998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3662.5549999999998</v>
      </c>
      <c r="V8" s="181">
        <f t="shared" ref="V8:W12" si="1">T8*1.1</f>
        <v>4028.8105</v>
      </c>
      <c r="W8" s="181">
        <f t="shared" si="1"/>
        <v>4028.8105</v>
      </c>
      <c r="X8" s="141">
        <f>'WA Oct 2021'!BF2</f>
        <v>0</v>
      </c>
      <c r="Y8" s="142" t="str">
        <f>'WA Oct 2021'!BG2</f>
        <v>n</v>
      </c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</row>
    <row r="9" spans="1:52" ht="20" customHeight="1" x14ac:dyDescent="0.2">
      <c r="A9" s="279"/>
      <c r="B9" s="129" t="str">
        <f>'WA Oct 2021'!F3</f>
        <v>AGL</v>
      </c>
      <c r="C9" s="130" t="str">
        <f>'WA Oct 2021'!G3</f>
        <v>Business Savers</v>
      </c>
      <c r="D9" s="131">
        <f>365*'WA Oct 2021'!H3/100</f>
        <v>135.87954545454545</v>
      </c>
      <c r="E9" s="199">
        <f>IF('WA Oct 2021'!AQ3=3,0.5,IF('WA Oct 2021'!AQ3=2,0.33,0))</f>
        <v>0.5</v>
      </c>
      <c r="F9" s="199">
        <f t="shared" ref="F9:F12" si="2">1-E9</f>
        <v>0.5</v>
      </c>
      <c r="G9" s="131">
        <f>IF('WA Oct 2021'!K3="",($C$5*E9/'WA Oct 2021'!AQ3*'WA Oct 2021'!W3/100)*'WA Oct 2021'!AQ3,IF($C$5*E9/'WA Oct 2021'!AQ3&gt;='WA Oct 2021'!L3,('WA Oct 2021'!L3*'WA Oct 2021'!W3/100)*'WA Oct 2021'!AQ3,($C$5*E9/'WA Oct 2021'!AQ3*'WA Oct 2021'!W3/100)*'WA Oct 2021'!AQ3))</f>
        <v>1763.6363636363635</v>
      </c>
      <c r="H9" s="131">
        <f>IF(AND('WA Oct 2021'!P3&gt;0,'WA Oct 2021'!O3&gt;0),IF(($C$5*E9/'WA Oct 2021'!AQ3&lt;SUM('WA Oct 2021'!L3:P3)),(0),($C$5*E9/'WA Oct 2021'!AQ3-SUM('WA Oct 2021'!L3:P3))*'WA Oct 2021'!AB3/100)* 'WA Oct 2021'!AQ3,IF(AND('WA Oct 2021'!O3&gt;0,'WA Oct 2021'!P3=""),IF(($C$5*E9/'WA Oct 2021'!AQ3&lt; SUM('WA Oct 2021'!L3:O3)),(0),($C$5*E9/'WA Oct 2021'!AQ3-SUM('WA Oct 2021'!L3:O3))*'WA Oct 2021'!AA3/100)* 'WA Oct 2021'!AQ3,IF(AND('WA Oct 2021'!N3&gt;0,'WA Oct 2021'!O3=""),IF(($C$5*E9/'WA Oct 2021'!AQ3&lt; SUM('WA Oct 2021'!L3:N3)),(0),($C$5*E9/'WA Oct 2021'!AQ3-SUM('WA Oct 2021'!L3:N3))*'WA Oct 2021'!Z3/100)* 'WA Oct 2021'!AQ3,IF(AND('WA Oct 2021'!M3&gt;0,'WA Oct 2021'!N3=""),IF(($C$5*E9/'WA Oct 2021'!AQ3&lt;'WA Oct 2021'!M3+'WA Oct 2021'!L3),(0),(($C$5*E9/'WA Oct 2021'!AQ3-('WA Oct 2021'!M3+'WA Oct 2021'!L3))*'WA Oct 2021'!Y3/100))*'WA Oct 2021'!AQ3,IF(AND('WA Oct 2021'!L3&gt;0,'WA Oct 2021'!M3=""&gt;0),IF(($C$5*E9/'WA Oct 2021'!AQ3&lt;'WA Oct 2021'!L3),(0),($C$5*E9/'WA Oct 2021'!AQ3-'WA Oct 2021'!L3)*'WA Oct 2021'!X3/100)*'WA Oct 2021'!AQ3,0)))))</f>
        <v>0</v>
      </c>
      <c r="I9" s="131">
        <f>IF('WA Oct 2021'!K3="",($C$5*F9/'WA Oct 2021'!AR3*'WA Oct 2021'!AC3/100)*'WA Oct 2021'!AR3,IF($C$5*F9/'WA Oct 2021'!AR3&gt;='WA Oct 2021'!L3,('WA Oct 2021'!L3*'WA Oct 2021'!AC3/100)*'WA Oct 2021'!AR3,($C$5*F9/'WA Oct 2021'!AR3*'WA Oct 2021'!AC3/100)*'WA Oct 2021'!AR3))</f>
        <v>1763.6363636363635</v>
      </c>
      <c r="J9" s="131">
        <f>IF(AND('WA Oct 2021'!P3&gt;0,'WA Oct 2021'!O3&gt;0),IF(($C$5*F9/'WA Oct 2021'!AR3&lt;SUM('WA Oct 2021'!L3:P3)),(0),($C$5*F9/'WA Oct 2021'!AR3-SUM('WA Oct 2021'!L3:P3))*'WA Oct 2021'!AB3/100)* 'WA Oct 2021'!AR3,IF(AND('WA Oct 2021'!O3&gt;0,'WA Oct 2021'!P3=""),IF(($C$5*F9/'WA Oct 2021'!AR3&lt; SUM('WA Oct 2021'!L3:O3)),(0),($C$5*F9/'WA Oct 2021'!AR3-SUM('WA Oct 2021'!L3:O3))*'WA Oct 2021'!AG3/100)* 'WA Oct 2021'!AR3,IF(AND('WA Oct 2021'!N3&gt;0,'WA Oct 2021'!O3=""),IF(($C$5*F9/'WA Oct 2021'!AR3&lt; SUM('WA Oct 2021'!L3:N3)),(0),($C$5*F9/'WA Oct 2021'!AR3-SUM('WA Oct 2021'!L3:N3))*'WA Oct 2021'!AF3/100)* 'WA Oct 2021'!AR3,IF(AND('WA Oct 2021'!M3&gt;0,'WA Oct 2021'!N3=""),IF(($C$5*F9/'WA Oct 2021'!AR3&lt;'WA Oct 2021'!M3+'WA Oct 2021'!L3),(0),(($C$5*F9/'WA Oct 2021'!AR3-('WA Oct 2021'!M3+'WA Oct 2021'!L3))*'WA Oct 2021'!AE3/100))*'WA Oct 2021'!AR3,IF(AND('WA Oct 2021'!L3&gt;0,'WA Oct 2021'!M3=""&gt;0),IF(($C$5*F9/'WA Oct 2021'!AR3&lt;'WA Oct 2021'!L3),(0),($C$5*F9/'WA Oct 2021'!AR3-'WA Oct 2021'!L3)*'WA Oct 2021'!AD3/100)*'WA Oct 2021'!AR3,0)))))</f>
        <v>0</v>
      </c>
      <c r="K9" s="174">
        <f t="shared" ref="K9:K12" si="3">SUM(G9:J9)</f>
        <v>3527.272727272727</v>
      </c>
      <c r="L9" s="202">
        <f t="shared" ref="L9:L12" si="4">K9+D9</f>
        <v>3663.1522727272722</v>
      </c>
      <c r="M9" s="133">
        <f t="shared" ref="M9:M12" si="5">L9*1.1</f>
        <v>4029.4674999999997</v>
      </c>
      <c r="N9" s="134">
        <f>'WA Oct 2021'!AT3</f>
        <v>0</v>
      </c>
      <c r="O9" s="134">
        <f>'WA Oct 2021'!AU3</f>
        <v>45</v>
      </c>
      <c r="P9" s="134">
        <f>'WA Oct 2021'!AV3</f>
        <v>0</v>
      </c>
      <c r="Q9" s="134">
        <f>'WA Oct 2021'!AW3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2075.8795454545452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2075.8795454545452</v>
      </c>
      <c r="V9" s="184">
        <f t="shared" si="1"/>
        <v>2283.4674999999997</v>
      </c>
      <c r="W9" s="184">
        <f t="shared" si="1"/>
        <v>2283.4674999999997</v>
      </c>
      <c r="X9" s="143">
        <f>'WA Oct 2021'!BF3</f>
        <v>0</v>
      </c>
      <c r="Y9" s="144" t="str">
        <f>'WA Oct 2021'!BG3</f>
        <v>n</v>
      </c>
      <c r="Z9" s="260"/>
      <c r="AA9" s="260"/>
      <c r="AB9" s="260"/>
      <c r="AC9" s="260"/>
      <c r="AD9" s="260"/>
      <c r="AE9" s="260"/>
      <c r="AF9" s="260"/>
      <c r="AG9" s="260"/>
      <c r="AH9" s="260"/>
      <c r="AI9" s="260"/>
      <c r="AJ9" s="260"/>
      <c r="AK9" s="260"/>
      <c r="AL9" s="260"/>
      <c r="AM9" s="260"/>
      <c r="AN9" s="260"/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</row>
    <row r="10" spans="1:52" ht="20" customHeight="1" thickBot="1" x14ac:dyDescent="0.25">
      <c r="A10" s="280"/>
      <c r="B10" s="75" t="str">
        <f>'WA Oct 2021'!F4</f>
        <v>Origin</v>
      </c>
      <c r="C10" s="75" t="str">
        <f>'WA Oct 2021'!G4</f>
        <v>Go</v>
      </c>
      <c r="D10" s="105">
        <f>365*'WA Oct 2021'!H4/100</f>
        <v>44.895000000000003</v>
      </c>
      <c r="E10" s="200">
        <f>IF('WA Oct 2021'!AQ4=3,0.5,IF('WA Oct 2021'!AQ4=2,0.33,0))</f>
        <v>0.5</v>
      </c>
      <c r="F10" s="200">
        <f t="shared" si="2"/>
        <v>0.5</v>
      </c>
      <c r="G10" s="105">
        <f>IF('WA Oct 2021'!K4="",($C$5*E10/'WA Oct 2021'!AQ4*'WA Oct 2021'!W4/100)*'WA Oct 2021'!AQ4,IF($C$5*E10/'WA Oct 2021'!AQ4&gt;='WA Oct 2021'!L4,('WA Oct 2021'!L4*'WA Oct 2021'!W4/100)*'WA Oct 2021'!AQ4,($C$5*E10/'WA Oct 2021'!AQ4*'WA Oct 2021'!W4/100)*'WA Oct 2021'!AQ4))</f>
        <v>1236.3636363636365</v>
      </c>
      <c r="H10" s="105">
        <f>IF(AND('WA Oct 2021'!P4&gt;0,'WA Oct 2021'!O4&gt;0),IF(($C$5*E10/'WA Oct 2021'!AQ4&lt;SUM('WA Oct 2021'!L4:P4)),(0),($C$5*E10/'WA Oct 2021'!AQ4-SUM('WA Oct 2021'!L4:P4))*'WA Oct 2021'!AB4/100)* 'WA Oct 2021'!AQ4,IF(AND('WA Oct 2021'!O4&gt;0,'WA Oct 2021'!P4=""),IF(($C$5*E10/'WA Oct 2021'!AQ4&lt; SUM('WA Oct 2021'!L4:O4)),(0),($C$5*E10/'WA Oct 2021'!AQ4-SUM('WA Oct 2021'!L4:O4))*'WA Oct 2021'!AA4/100)* 'WA Oct 2021'!AQ4,IF(AND('WA Oct 2021'!N4&gt;0,'WA Oct 2021'!O4=""),IF(($C$5*E10/'WA Oct 2021'!AQ4&lt; SUM('WA Oct 2021'!L4:N4)),(0),($C$5*E10/'WA Oct 2021'!AQ4-SUM('WA Oct 2021'!L4:N4))*'WA Oct 2021'!Z4/100)* 'WA Oct 2021'!AQ4,IF(AND('WA Oct 2021'!M4&gt;0,'WA Oct 2021'!N4=""),IF(($C$5*E10/'WA Oct 2021'!AQ4&lt;'WA Oct 2021'!M4+'WA Oct 2021'!L4),(0),(($C$5*E10/'WA Oct 2021'!AQ4-('WA Oct 2021'!M4+'WA Oct 2021'!L4))*'WA Oct 2021'!Y4/100))*'WA Oct 2021'!AQ4,IF(AND('WA Oct 2021'!L4&gt;0,'WA Oct 2021'!M4=""&gt;0),IF(($C$5*E10/'WA Oct 2021'!AQ4&lt;'WA Oct 2021'!L4),(0),($C$5*E10/'WA Oct 2021'!AQ4-'WA Oct 2021'!L4)*'WA Oct 2021'!X4/100)*'WA Oct 2021'!AQ4,0)))))</f>
        <v>0</v>
      </c>
      <c r="I10" s="105">
        <f>IF('WA Oct 2021'!K4="",($C$5*F10/'WA Oct 2021'!AR4*'WA Oct 2021'!AC4/100)*'WA Oct 2021'!AR4,IF($C$5*F10/'WA Oct 2021'!AR4&gt;='WA Oct 2021'!L4,('WA Oct 2021'!L4*'WA Oct 2021'!AC4/100)*'WA Oct 2021'!AR4,($C$5*F10/'WA Oct 2021'!AR4*'WA Oct 2021'!AC4/100)*'WA Oct 2021'!AR4))</f>
        <v>1236.3636363636365</v>
      </c>
      <c r="J10" s="105">
        <f>IF(AND('WA Oct 2021'!P4&gt;0,'WA Oct 2021'!O4&gt;0),IF(($C$5*F10/'WA Oct 2021'!AR4&lt;SUM('WA Oct 2021'!L4:P4)),(0),($C$5*F10/'WA Oct 2021'!AR4-SUM('WA Oct 2021'!L4:P4))*'WA Oct 2021'!AB4/100)* 'WA Oct 2021'!AR4,IF(AND('WA Oct 2021'!O4&gt;0,'WA Oct 2021'!P4=""),IF(($C$5*F10/'WA Oct 2021'!AR4&lt; SUM('WA Oct 2021'!L4:O4)),(0),($C$5*F10/'WA Oct 2021'!AR4-SUM('WA Oct 2021'!L4:O4))*'WA Oct 2021'!AG4/100)* 'WA Oct 2021'!AR4,IF(AND('WA Oct 2021'!N4&gt;0,'WA Oct 2021'!O4=""),IF(($C$5*F10/'WA Oct 2021'!AR4&lt; SUM('WA Oct 2021'!L4:N4)),(0),($C$5*F10/'WA Oct 2021'!AR4-SUM('WA Oct 2021'!L4:N4))*'WA Oct 2021'!AF4/100)* 'WA Oct 2021'!AR4,IF(AND('WA Oct 2021'!M4&gt;0,'WA Oct 2021'!N4=""),IF(($C$5*F10/'WA Oct 2021'!AR4&lt;'WA Oct 2021'!M4+'WA Oct 2021'!L4),(0),(($C$5*F10/'WA Oct 2021'!AR4-('WA Oct 2021'!M4+'WA Oct 2021'!L4))*'WA Oct 2021'!AE4/100))*'WA Oct 2021'!AR4,IF(AND('WA Oct 2021'!L4&gt;0,'WA Oct 2021'!M4=""&gt;0),IF(($C$5*F10/'WA Oct 2021'!AR4&lt;'WA Oct 2021'!L4),(0),($C$5*F10/'WA Oct 2021'!AR4-'WA Oct 2021'!L4)*'WA Oct 2021'!AD4/100)*'WA Oct 2021'!AR4,0)))))</f>
        <v>0</v>
      </c>
      <c r="K10" s="175">
        <f t="shared" si="3"/>
        <v>2472.727272727273</v>
      </c>
      <c r="L10" s="203">
        <f t="shared" si="4"/>
        <v>2517.622272727273</v>
      </c>
      <c r="M10" s="107">
        <f t="shared" si="5"/>
        <v>2769.3845000000006</v>
      </c>
      <c r="N10" s="108">
        <f>'WA Oct 2021'!AT4</f>
        <v>0</v>
      </c>
      <c r="O10" s="108">
        <f>'WA Oct 2021'!AU4</f>
        <v>0</v>
      </c>
      <c r="P10" s="108">
        <f>'WA Oct 2021'!AV4</f>
        <v>0</v>
      </c>
      <c r="Q10" s="108">
        <f>'WA Oct 2021'!AW4</f>
        <v>0</v>
      </c>
      <c r="R10" s="209" t="str">
        <f t="shared" si="0"/>
        <v>No discount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2517.622272727273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2517.622272727273</v>
      </c>
      <c r="V10" s="190">
        <f t="shared" si="1"/>
        <v>2769.3845000000006</v>
      </c>
      <c r="W10" s="190">
        <f t="shared" si="1"/>
        <v>2769.3845000000006</v>
      </c>
      <c r="X10" s="145">
        <f>'WA Oct 2021'!BF4</f>
        <v>0</v>
      </c>
      <c r="Y10" s="146" t="str">
        <f>'WA Oct 2021'!BG4</f>
        <v>n</v>
      </c>
      <c r="Z10" s="260"/>
      <c r="AA10" s="260"/>
      <c r="AB10" s="260"/>
      <c r="AC10" s="260"/>
      <c r="AD10" s="260"/>
      <c r="AE10" s="260"/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</row>
    <row r="11" spans="1:52" ht="20" customHeight="1" thickTop="1" thickBot="1" x14ac:dyDescent="0.25">
      <c r="A11" s="211" t="str">
        <f>'WA Oct 2021'!D5</f>
        <v>Albany</v>
      </c>
      <c r="B11" s="75" t="str">
        <f>'WA Oct 2021'!F5</f>
        <v>Alinta Energy</v>
      </c>
      <c r="C11" s="75" t="str">
        <f>'WA Oct 2021'!G5</f>
        <v>Business</v>
      </c>
      <c r="D11" s="105">
        <f>365*'WA Oct 2021'!H5/100</f>
        <v>143.71045454545455</v>
      </c>
      <c r="E11" s="200">
        <f>IF('WA Oct 2021'!AQ5=3,0.5,IF('WA Oct 2021'!AQ5=2,0.33,0))</f>
        <v>0.5</v>
      </c>
      <c r="F11" s="200">
        <f t="shared" si="2"/>
        <v>0.5</v>
      </c>
      <c r="G11" s="106">
        <f>IF('WA Oct 2021'!K5="",($C$5*E11/'WA Oct 2021'!AQ5*'WA Oct 2021'!W5/100)*'WA Oct 2021'!AQ5,IF($C$5*E11/'WA Oct 2021'!AQ5&gt;='WA Oct 2021'!L5,('WA Oct 2021'!L5*'WA Oct 2021'!W5/100)*'WA Oct 2021'!AQ5,($C$5*E11/'WA Oct 2021'!AQ5*'WA Oct 2021'!W5/100)*'WA Oct 2021'!AQ5))</f>
        <v>2204.545454545454</v>
      </c>
      <c r="H11" s="106">
        <f>IF(AND('WA Oct 2021'!P5&gt;0,'WA Oct 2021'!O5&gt;0),IF(($C$5*E11/'WA Oct 2021'!AQ5&lt;SUM('WA Oct 2021'!L5:P5)),(0),($C$5*E11/'WA Oct 2021'!AQ5-SUM('WA Oct 2021'!L5:P5))*'WA Oct 2021'!AB5/100)* 'WA Oct 2021'!AQ5,IF(AND('WA Oct 2021'!O5&gt;0,'WA Oct 2021'!P5=""),IF(($C$5*E11/'WA Oct 2021'!AQ5&lt; SUM('WA Oct 2021'!L5:O5)),(0),($C$5*E11/'WA Oct 2021'!AQ5-SUM('WA Oct 2021'!L5:O5))*'WA Oct 2021'!AA5/100)* 'WA Oct 2021'!AQ5,IF(AND('WA Oct 2021'!N5&gt;0,'WA Oct 2021'!O5=""),IF(($C$5*E11/'WA Oct 2021'!AQ5&lt; SUM('WA Oct 2021'!L5:N5)),(0),($C$5*E11/'WA Oct 2021'!AQ5-SUM('WA Oct 2021'!L5:N5))*'WA Oct 2021'!Z5/100)* 'WA Oct 2021'!AQ5,IF(AND('WA Oct 2021'!M5&gt;0,'WA Oct 2021'!N5=""),IF(($C$5*E11/'WA Oct 2021'!AQ5&lt;'WA Oct 2021'!M5+'WA Oct 2021'!L5),(0),(($C$5*E11/'WA Oct 2021'!AQ5-('WA Oct 2021'!M5+'WA Oct 2021'!L5))*'WA Oct 2021'!Y5/100))*'WA Oct 2021'!AQ5,IF(AND('WA Oct 2021'!L5&gt;0,'WA Oct 2021'!M5=""&gt;0),IF(($C$5*E11/'WA Oct 2021'!AQ5&lt;'WA Oct 2021'!L5),(0),($C$5*E11/'WA Oct 2021'!AQ5-'WA Oct 2021'!L5)*'WA Oct 2021'!X5/100)*'WA Oct 2021'!AQ5,0)))))</f>
        <v>0</v>
      </c>
      <c r="I11" s="106">
        <f>IF('WA Oct 2021'!K5="",($C$5*F11/'WA Oct 2021'!AR5*'WA Oct 2021'!AC5/100)*'WA Oct 2021'!AR5,IF($C$5*F11/'WA Oct 2021'!AR5&gt;='WA Oct 2021'!L5,('WA Oct 2021'!L5*'WA Oct 2021'!AC5/100)*'WA Oct 2021'!AR5,($C$5*F11/'WA Oct 2021'!AR5*'WA Oct 2021'!AC5/100)*'WA Oct 2021'!AR5))</f>
        <v>2204.545454545454</v>
      </c>
      <c r="J11" s="106">
        <f>IF(AND('WA Oct 2021'!P5&gt;0,'WA Oct 2021'!O5&gt;0),IF(($C$5*F11/'WA Oct 2021'!AR5&lt;SUM('WA Oct 2021'!L5:P5)),(0),($C$5*F11/'WA Oct 2021'!AR5-SUM('WA Oct 2021'!L5:P5))*'WA Oct 2021'!AB5/100)* 'WA Oct 2021'!AR5,IF(AND('WA Oct 2021'!O5&gt;0,'WA Oct 2021'!P5=""),IF(($C$5*F11/'WA Oct 2021'!AR5&lt; SUM('WA Oct 2021'!L5:O5)),(0),($C$5*F11/'WA Oct 2021'!AR5-SUM('WA Oct 2021'!L5:O5))*'WA Oct 2021'!AG5/100)* 'WA Oct 2021'!AR5,IF(AND('WA Oct 2021'!N5&gt;0,'WA Oct 2021'!O5=""),IF(($C$5*F11/'WA Oct 2021'!AR5&lt; SUM('WA Oct 2021'!L5:N5)),(0),($C$5*F11/'WA Oct 2021'!AR5-SUM('WA Oct 2021'!L5:N5))*'WA Oct 2021'!AF5/100)* 'WA Oct 2021'!AR5,IF(AND('WA Oct 2021'!M5&gt;0,'WA Oct 2021'!N5=""),IF(($C$5*F11/'WA Oct 2021'!AR5&lt;'WA Oct 2021'!M5+'WA Oct 2021'!L5),(0),(($C$5*F11/'WA Oct 2021'!AR5-('WA Oct 2021'!M5+'WA Oct 2021'!L5))*'WA Oct 2021'!AE5/100))*'WA Oct 2021'!AR5,IF(AND('WA Oct 2021'!L5&gt;0,'WA Oct 2021'!M5=""&gt;0),IF(($C$5*F11/'WA Oct 2021'!AR5&lt;'WA Oct 2021'!L5),(0),($C$5*F11/'WA Oct 2021'!AR5-'WA Oct 2021'!L5)*'WA Oct 2021'!AD5/100)*'WA Oct 2021'!AR5,0)))))</f>
        <v>0</v>
      </c>
      <c r="K11" s="175">
        <f t="shared" si="3"/>
        <v>4409.0909090909081</v>
      </c>
      <c r="L11" s="203">
        <f t="shared" si="4"/>
        <v>4552.801363636363</v>
      </c>
      <c r="M11" s="176">
        <f t="shared" si="5"/>
        <v>5008.0814999999993</v>
      </c>
      <c r="N11" s="108">
        <f>'WA Oct 2021'!AT5</f>
        <v>0</v>
      </c>
      <c r="O11" s="108">
        <f>'WA Oct 2021'!AU5</f>
        <v>0</v>
      </c>
      <c r="P11" s="108">
        <f>'WA Oct 2021'!AV5</f>
        <v>0</v>
      </c>
      <c r="Q11" s="108">
        <f>'WA Oct 2021'!AW5</f>
        <v>0</v>
      </c>
      <c r="R11" s="209" t="str">
        <f t="shared" si="0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4552.801363636363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4552.801363636363</v>
      </c>
      <c r="V11" s="190">
        <f t="shared" si="1"/>
        <v>5008.0814999999993</v>
      </c>
      <c r="W11" s="190">
        <f t="shared" si="1"/>
        <v>5008.0814999999993</v>
      </c>
      <c r="X11" s="145">
        <f>'WA Oct 2021'!BF5</f>
        <v>0</v>
      </c>
      <c r="Y11" s="146" t="str">
        <f>'WA Oct 2021'!BG5</f>
        <v>n</v>
      </c>
      <c r="Z11" s="260"/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</row>
    <row r="12" spans="1:52" ht="20" customHeight="1" thickTop="1" thickBot="1" x14ac:dyDescent="0.25">
      <c r="A12" s="212" t="str">
        <f>'WA Oct 2021'!D6</f>
        <v>Kalgoorlie</v>
      </c>
      <c r="B12" s="113" t="str">
        <f>'WA Oct 2021'!F6</f>
        <v>Alinta Energy</v>
      </c>
      <c r="C12" s="113" t="str">
        <f>'WA Oct 2021'!G6</f>
        <v>Business</v>
      </c>
      <c r="D12" s="114">
        <f>365*'WA Oct 2021'!H6/100</f>
        <v>229.15363636363637</v>
      </c>
      <c r="E12" s="201">
        <f>IF('WA Oct 2021'!AQ6=3,0.5,IF('WA Oct 2021'!AQ6=2,0.33,0))</f>
        <v>0.5</v>
      </c>
      <c r="F12" s="201">
        <f t="shared" si="2"/>
        <v>0.5</v>
      </c>
      <c r="G12" s="116">
        <f>IF('WA Oct 2021'!K6="",($C$5*E12/'WA Oct 2021'!AQ6*'WA Oct 2021'!W6/100)*'WA Oct 2021'!AQ6,IF($C$5*E12/'WA Oct 2021'!AQ6&gt;='WA Oct 2021'!L6,('WA Oct 2021'!L6*'WA Oct 2021'!W6/100)*'WA Oct 2021'!AQ6,($C$5*E12/'WA Oct 2021'!AQ6*'WA Oct 2021'!W6/100)*'WA Oct 2021'!AQ6))</f>
        <v>1600</v>
      </c>
      <c r="H12" s="116">
        <f>IF(AND('WA Oct 2021'!P6&gt;0,'WA Oct 2021'!O6&gt;0),IF(($C$5*E12/'WA Oct 2021'!AQ6&lt;SUM('WA Oct 2021'!L6:P6)),(0),($C$5*E12/'WA Oct 2021'!AQ6-SUM('WA Oct 2021'!L6:P6))*'WA Oct 2021'!AB6/100)* 'WA Oct 2021'!AQ6,IF(AND('WA Oct 2021'!O6&gt;0,'WA Oct 2021'!P6=""),IF(($C$5*E12/'WA Oct 2021'!AQ6&lt; SUM('WA Oct 2021'!L6:O6)),(0),($C$5*E12/'WA Oct 2021'!AQ6-SUM('WA Oct 2021'!L6:O6))*'WA Oct 2021'!AA6/100)* 'WA Oct 2021'!AQ6,IF(AND('WA Oct 2021'!N6&gt;0,'WA Oct 2021'!O6=""),IF(($C$5*E12/'WA Oct 2021'!AQ6&lt; SUM('WA Oct 2021'!L6:N6)),(0),($C$5*E12/'WA Oct 2021'!AQ6-SUM('WA Oct 2021'!L6:N6))*'WA Oct 2021'!Z6/100)* 'WA Oct 2021'!AQ6,IF(AND('WA Oct 2021'!M6&gt;0,'WA Oct 2021'!N6=""),IF(($C$5*E12/'WA Oct 2021'!AQ6&lt;'WA Oct 2021'!M6+'WA Oct 2021'!L6),(0),(($C$5*E12/'WA Oct 2021'!AQ6-('WA Oct 2021'!M6+'WA Oct 2021'!L6))*'WA Oct 2021'!Y6/100))*'WA Oct 2021'!AQ6,IF(AND('WA Oct 2021'!L6&gt;0,'WA Oct 2021'!M6=""&gt;0),IF(($C$5*E12/'WA Oct 2021'!AQ6&lt;'WA Oct 2021'!L6),(0),($C$5*E12/'WA Oct 2021'!AQ6-'WA Oct 2021'!L6)*'WA Oct 2021'!X6/100)*'WA Oct 2021'!AQ6,0)))))</f>
        <v>0</v>
      </c>
      <c r="I12" s="116">
        <f>IF('WA Oct 2021'!K6="",($C$5*F12/'WA Oct 2021'!AR6*'WA Oct 2021'!AC6/100)*'WA Oct 2021'!AR6,IF($C$5*F12/'WA Oct 2021'!AR6&gt;='WA Oct 2021'!L6,('WA Oct 2021'!L6*'WA Oct 2021'!AC6/100)*'WA Oct 2021'!AR6,($C$5*F12/'WA Oct 2021'!AR6*'WA Oct 2021'!AC6/100)*'WA Oct 2021'!AR6))</f>
        <v>1600</v>
      </c>
      <c r="J12" s="116">
        <f>IF(AND('WA Oct 2021'!P6&gt;0,'WA Oct 2021'!O6&gt;0),IF(($C$5*F12/'WA Oct 2021'!AR6&lt;SUM('WA Oct 2021'!L6:P6)),(0),($C$5*F12/'WA Oct 2021'!AR6-SUM('WA Oct 2021'!L6:P6))*'WA Oct 2021'!AB6/100)* 'WA Oct 2021'!AR6,IF(AND('WA Oct 2021'!O6&gt;0,'WA Oct 2021'!P6=""),IF(($C$5*F12/'WA Oct 2021'!AR6&lt; SUM('WA Oct 2021'!L6:O6)),(0),($C$5*F12/'WA Oct 2021'!AR6-SUM('WA Oct 2021'!L6:O6))*'WA Oct 2021'!AG6/100)* 'WA Oct 2021'!AR6,IF(AND('WA Oct 2021'!N6&gt;0,'WA Oct 2021'!O6=""),IF(($C$5*F12/'WA Oct 2021'!AR6&lt; SUM('WA Oct 2021'!L6:N6)),(0),($C$5*F12/'WA Oct 2021'!AR6-SUM('WA Oct 2021'!L6:N6))*'WA Oct 2021'!AF6/100)* 'WA Oct 2021'!AR6,IF(AND('WA Oct 2021'!M6&gt;0,'WA Oct 2021'!N6=""),IF(($C$5*F12/'WA Oct 2021'!AR6&lt;'WA Oct 2021'!M6+'WA Oct 2021'!L6),(0),(($C$5*F12/'WA Oct 2021'!AR6-('WA Oct 2021'!M6+'WA Oct 2021'!L6))*'WA Oct 2021'!AE6/100))*'WA Oct 2021'!AR6,IF(AND('WA Oct 2021'!L6&gt;0,'WA Oct 2021'!M6=""&gt;0),IF(($C$5*F12/'WA Oct 2021'!AR6&lt;'WA Oct 2021'!L6),(0),($C$5*F12/'WA Oct 2021'!AR6-'WA Oct 2021'!L6)*'WA Oct 2021'!AD6/100)*'WA Oct 2021'!AR6,0)))))</f>
        <v>0</v>
      </c>
      <c r="K12" s="177">
        <f t="shared" si="3"/>
        <v>3200</v>
      </c>
      <c r="L12" s="204">
        <f t="shared" si="4"/>
        <v>3429.1536363636365</v>
      </c>
      <c r="M12" s="178">
        <f t="shared" si="5"/>
        <v>3772.0690000000004</v>
      </c>
      <c r="N12" s="118">
        <f>'WA Oct 2021'!AT6</f>
        <v>0</v>
      </c>
      <c r="O12" s="118">
        <f>'WA Oct 2021'!AU6</f>
        <v>0</v>
      </c>
      <c r="P12" s="118">
        <f>'WA Oct 2021'!AV6</f>
        <v>0</v>
      </c>
      <c r="Q12" s="118">
        <f>'WA Oct 2021'!AW6</f>
        <v>0</v>
      </c>
      <c r="R12" s="210" t="str">
        <f t="shared" si="0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3429.1536363636365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3429.1536363636365</v>
      </c>
      <c r="V12" s="187">
        <f t="shared" si="1"/>
        <v>3772.0690000000004</v>
      </c>
      <c r="W12" s="187">
        <f t="shared" si="1"/>
        <v>3772.0690000000004</v>
      </c>
      <c r="X12" s="147">
        <f>'WA Oct 2021'!BF6</f>
        <v>0</v>
      </c>
      <c r="Y12" s="148" t="str">
        <f>'WA Oct 2021'!BG6</f>
        <v>n</v>
      </c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260"/>
      <c r="AN12" s="260"/>
      <c r="AO12" s="260"/>
      <c r="AP12" s="260"/>
      <c r="AQ12" s="260"/>
      <c r="AR12" s="260"/>
      <c r="AS12" s="260"/>
      <c r="AT12" s="260"/>
      <c r="AU12" s="260"/>
      <c r="AV12" s="260"/>
      <c r="AW12" s="260"/>
      <c r="AX12" s="260"/>
      <c r="AY12" s="260"/>
      <c r="AZ12" s="260"/>
    </row>
    <row r="13" spans="1:52" x14ac:dyDescent="0.2">
      <c r="A13" s="86"/>
      <c r="B13" s="86"/>
      <c r="C13" s="86"/>
      <c r="D13" s="86"/>
      <c r="E13" s="264"/>
      <c r="F13" s="264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</row>
    <row r="14" spans="1:52" x14ac:dyDescent="0.2">
      <c r="A14" s="86"/>
      <c r="B14" s="86"/>
      <c r="C14" s="86"/>
      <c r="D14" s="86"/>
      <c r="E14" s="264"/>
      <c r="F14" s="264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</row>
    <row r="15" spans="1:52" x14ac:dyDescent="0.2">
      <c r="A15" s="86"/>
      <c r="B15" s="86"/>
      <c r="C15" s="86"/>
      <c r="D15" s="86"/>
      <c r="E15" s="264"/>
      <c r="F15" s="264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</row>
    <row r="16" spans="1:52" x14ac:dyDescent="0.2">
      <c r="A16" s="86"/>
      <c r="B16" s="86"/>
      <c r="C16" s="86"/>
      <c r="D16" s="86"/>
      <c r="E16" s="264"/>
      <c r="F16" s="264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</row>
    <row r="17" spans="1:52" x14ac:dyDescent="0.2">
      <c r="A17" s="86"/>
      <c r="B17" s="86"/>
      <c r="C17" s="86"/>
      <c r="D17" s="86"/>
      <c r="E17" s="264"/>
      <c r="F17" s="264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</row>
    <row r="18" spans="1:52" x14ac:dyDescent="0.2">
      <c r="A18" s="86"/>
      <c r="B18" s="86"/>
      <c r="C18" s="86"/>
      <c r="D18" s="86"/>
      <c r="E18" s="264"/>
      <c r="F18" s="264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</row>
    <row r="19" spans="1:52" x14ac:dyDescent="0.2">
      <c r="A19" s="86"/>
      <c r="B19" s="86"/>
      <c r="C19" s="86"/>
      <c r="D19" s="86"/>
      <c r="E19" s="264"/>
      <c r="F19" s="264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</row>
    <row r="20" spans="1:52" x14ac:dyDescent="0.2">
      <c r="A20" s="86"/>
      <c r="B20" s="86"/>
      <c r="C20" s="86"/>
      <c r="D20" s="86"/>
      <c r="E20" s="264"/>
      <c r="F20" s="264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260"/>
      <c r="AA20" s="260"/>
      <c r="AB20" s="260"/>
      <c r="AC20" s="260"/>
      <c r="AD20" s="260"/>
      <c r="AE20" s="260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</row>
    <row r="21" spans="1:52" x14ac:dyDescent="0.2">
      <c r="A21" s="86"/>
      <c r="B21" s="86"/>
      <c r="C21" s="86"/>
      <c r="D21" s="86"/>
      <c r="E21" s="264"/>
      <c r="F21" s="264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260"/>
      <c r="AA21" s="260"/>
      <c r="AB21" s="260"/>
      <c r="AC21" s="260"/>
      <c r="AD21" s="260"/>
      <c r="AE21" s="260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</row>
    <row r="22" spans="1:52" x14ac:dyDescent="0.2">
      <c r="A22" s="86"/>
      <c r="B22" s="86"/>
      <c r="C22" s="86"/>
      <c r="D22" s="86"/>
      <c r="E22" s="264"/>
      <c r="F22" s="264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0"/>
      <c r="AK22" s="260"/>
      <c r="AL22" s="260"/>
      <c r="AM22" s="260"/>
      <c r="AN22" s="260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</row>
    <row r="23" spans="1:52" x14ac:dyDescent="0.2">
      <c r="A23" s="86"/>
      <c r="B23" s="86"/>
      <c r="C23" s="86"/>
      <c r="D23" s="86"/>
      <c r="E23" s="264"/>
      <c r="F23" s="264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</row>
    <row r="24" spans="1:52" x14ac:dyDescent="0.2">
      <c r="A24" s="86"/>
      <c r="B24" s="86"/>
      <c r="C24" s="86"/>
      <c r="D24" s="86"/>
      <c r="E24" s="264"/>
      <c r="F24" s="264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</row>
    <row r="25" spans="1:52" x14ac:dyDescent="0.2">
      <c r="A25" s="86"/>
      <c r="B25" s="86"/>
      <c r="C25" s="86"/>
      <c r="D25" s="86"/>
      <c r="E25" s="264"/>
      <c r="F25" s="264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</row>
    <row r="26" spans="1:52" x14ac:dyDescent="0.2">
      <c r="A26" s="86"/>
      <c r="B26" s="86"/>
      <c r="C26" s="86"/>
      <c r="D26" s="86"/>
      <c r="E26" s="264"/>
      <c r="F26" s="264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</row>
    <row r="27" spans="1:52" x14ac:dyDescent="0.2">
      <c r="A27" s="86"/>
      <c r="B27" s="86"/>
      <c r="C27" s="86"/>
      <c r="D27" s="86"/>
      <c r="E27" s="264"/>
      <c r="F27" s="264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</row>
    <row r="28" spans="1:52" x14ac:dyDescent="0.2">
      <c r="A28" s="86"/>
      <c r="B28" s="86"/>
      <c r="C28" s="86"/>
      <c r="D28" s="86"/>
      <c r="E28" s="264"/>
      <c r="F28" s="264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260"/>
      <c r="AA28" s="260"/>
      <c r="AB28" s="260"/>
      <c r="AC28" s="260"/>
      <c r="AD28" s="260"/>
      <c r="AE28" s="260"/>
      <c r="AF28" s="260"/>
      <c r="AG28" s="260"/>
      <c r="AH28" s="260"/>
      <c r="AI28" s="260"/>
      <c r="AJ28" s="260"/>
      <c r="AK28" s="260"/>
      <c r="AL28" s="260"/>
      <c r="AM28" s="260"/>
      <c r="AN28" s="260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</row>
    <row r="29" spans="1:52" x14ac:dyDescent="0.2">
      <c r="A29" s="86"/>
      <c r="B29" s="86"/>
      <c r="C29" s="86"/>
      <c r="D29" s="86"/>
      <c r="E29" s="264"/>
      <c r="F29" s="264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260"/>
      <c r="AA29" s="260"/>
      <c r="AB29" s="260"/>
      <c r="AC29" s="260"/>
      <c r="AD29" s="260"/>
      <c r="AE29" s="260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/>
      <c r="AW29" s="260"/>
      <c r="AX29" s="260"/>
      <c r="AY29" s="260"/>
      <c r="AZ29" s="260"/>
    </row>
    <row r="30" spans="1:52" x14ac:dyDescent="0.2">
      <c r="A30" s="86"/>
      <c r="B30" s="86"/>
      <c r="C30" s="86"/>
      <c r="D30" s="86"/>
      <c r="E30" s="264"/>
      <c r="F30" s="264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260"/>
      <c r="AA30" s="260"/>
      <c r="AB30" s="260"/>
      <c r="AC30" s="260"/>
      <c r="AD30" s="260"/>
      <c r="AE30" s="260"/>
      <c r="AF30" s="260"/>
      <c r="AG30" s="260"/>
      <c r="AH30" s="260"/>
      <c r="AI30" s="260"/>
      <c r="AJ30" s="260"/>
      <c r="AK30" s="260"/>
      <c r="AL30" s="260"/>
      <c r="AM30" s="260"/>
      <c r="AN30" s="260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</row>
    <row r="31" spans="1:52" x14ac:dyDescent="0.2">
      <c r="A31" s="86"/>
      <c r="B31" s="86"/>
      <c r="C31" s="86"/>
      <c r="D31" s="86"/>
      <c r="E31" s="264"/>
      <c r="F31" s="264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</row>
    <row r="32" spans="1:52" x14ac:dyDescent="0.2">
      <c r="A32" s="86"/>
      <c r="B32" s="86"/>
      <c r="C32" s="86"/>
      <c r="D32" s="86"/>
      <c r="E32" s="264"/>
      <c r="F32" s="264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</row>
    <row r="33" spans="1:52" x14ac:dyDescent="0.2">
      <c r="A33" s="86"/>
      <c r="B33" s="86"/>
      <c r="C33" s="86"/>
      <c r="D33" s="86"/>
      <c r="E33" s="264"/>
      <c r="F33" s="264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</row>
    <row r="34" spans="1:52" x14ac:dyDescent="0.2">
      <c r="A34" s="86"/>
      <c r="B34" s="86"/>
      <c r="C34" s="86"/>
      <c r="D34" s="86"/>
      <c r="E34" s="264"/>
      <c r="F34" s="264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260"/>
      <c r="AA34" s="260"/>
      <c r="AB34" s="260"/>
      <c r="AC34" s="260"/>
      <c r="AD34" s="260"/>
      <c r="AE34" s="260"/>
      <c r="AF34" s="260"/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</row>
    <row r="35" spans="1:52" x14ac:dyDescent="0.2">
      <c r="A35" s="86"/>
      <c r="B35" s="86"/>
      <c r="C35" s="86"/>
      <c r="D35" s="86"/>
      <c r="E35" s="264"/>
      <c r="F35" s="264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</row>
    <row r="36" spans="1:52" x14ac:dyDescent="0.2">
      <c r="A36" s="86"/>
      <c r="B36" s="86"/>
      <c r="C36" s="86"/>
      <c r="D36" s="86"/>
      <c r="E36" s="264"/>
      <c r="F36" s="264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260"/>
      <c r="AA36" s="260"/>
      <c r="AB36" s="260"/>
      <c r="AC36" s="260"/>
      <c r="AD36" s="260"/>
      <c r="AE36" s="260"/>
      <c r="AF36" s="260"/>
      <c r="AG36" s="260"/>
      <c r="AH36" s="260"/>
      <c r="AI36" s="260"/>
      <c r="AJ36" s="260"/>
      <c r="AK36" s="260"/>
      <c r="AL36" s="260"/>
      <c r="AM36" s="260"/>
      <c r="AN36" s="260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</row>
    <row r="37" spans="1:52" x14ac:dyDescent="0.2">
      <c r="A37" s="86"/>
      <c r="B37" s="86"/>
      <c r="C37" s="86"/>
      <c r="D37" s="86"/>
      <c r="E37" s="264"/>
      <c r="F37" s="264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</row>
    <row r="38" spans="1:52" x14ac:dyDescent="0.2">
      <c r="A38" s="86"/>
      <c r="B38" s="86"/>
      <c r="C38" s="86"/>
      <c r="D38" s="86"/>
      <c r="E38" s="264"/>
      <c r="F38" s="264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260"/>
      <c r="AA38" s="260"/>
      <c r="AB38" s="260"/>
      <c r="AC38" s="260"/>
      <c r="AD38" s="260"/>
      <c r="AE38" s="260"/>
      <c r="AF38" s="260"/>
      <c r="AG38" s="260"/>
      <c r="AH38" s="260"/>
      <c r="AI38" s="260"/>
      <c r="AJ38" s="260"/>
      <c r="AK38" s="260"/>
      <c r="AL38" s="260"/>
      <c r="AM38" s="260"/>
      <c r="AN38" s="260"/>
      <c r="AO38" s="260"/>
      <c r="AP38" s="260"/>
      <c r="AQ38" s="260"/>
      <c r="AR38" s="260"/>
      <c r="AS38" s="260"/>
      <c r="AT38" s="260"/>
      <c r="AU38" s="260"/>
      <c r="AV38" s="260"/>
      <c r="AW38" s="260"/>
      <c r="AX38" s="260"/>
      <c r="AY38" s="260"/>
      <c r="AZ38" s="260"/>
    </row>
    <row r="39" spans="1:52" x14ac:dyDescent="0.2">
      <c r="A39" s="86"/>
      <c r="B39" s="86"/>
      <c r="C39" s="86"/>
      <c r="D39" s="86"/>
      <c r="E39" s="264"/>
      <c r="F39" s="264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260"/>
      <c r="AA39" s="260"/>
      <c r="AB39" s="260"/>
      <c r="AC39" s="260"/>
      <c r="AD39" s="260"/>
      <c r="AE39" s="260"/>
      <c r="AF39" s="260"/>
      <c r="AG39" s="260"/>
      <c r="AH39" s="260"/>
      <c r="AI39" s="260"/>
      <c r="AJ39" s="260"/>
      <c r="AK39" s="260"/>
      <c r="AL39" s="260"/>
      <c r="AM39" s="260"/>
      <c r="AN39" s="260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</row>
    <row r="40" spans="1:52" x14ac:dyDescent="0.2">
      <c r="A40" s="86"/>
      <c r="B40" s="86"/>
      <c r="C40" s="86"/>
      <c r="D40" s="86"/>
      <c r="E40" s="264"/>
      <c r="F40" s="264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260"/>
      <c r="AA40" s="260"/>
      <c r="AB40" s="260"/>
      <c r="AC40" s="260"/>
      <c r="AD40" s="260"/>
      <c r="AE40" s="260"/>
      <c r="AF40" s="260"/>
      <c r="AG40" s="260"/>
      <c r="AH40" s="260"/>
      <c r="AI40" s="260"/>
      <c r="AJ40" s="260"/>
      <c r="AK40" s="260"/>
      <c r="AL40" s="260"/>
      <c r="AM40" s="260"/>
      <c r="AN40" s="260"/>
      <c r="AO40" s="260"/>
      <c r="AP40" s="260"/>
      <c r="AQ40" s="260"/>
      <c r="AR40" s="260"/>
      <c r="AS40" s="260"/>
      <c r="AT40" s="260"/>
      <c r="AU40" s="260"/>
      <c r="AV40" s="260"/>
      <c r="AW40" s="260"/>
      <c r="AX40" s="260"/>
      <c r="AY40" s="260"/>
      <c r="AZ40" s="260"/>
    </row>
    <row r="41" spans="1:52" x14ac:dyDescent="0.2">
      <c r="A41" s="86"/>
      <c r="B41" s="86"/>
      <c r="C41" s="86"/>
      <c r="D41" s="86"/>
      <c r="E41" s="264"/>
      <c r="F41" s="264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260"/>
      <c r="AK41" s="260"/>
      <c r="AL41" s="260"/>
      <c r="AM41" s="260"/>
      <c r="AN41" s="260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</row>
    <row r="42" spans="1:52" x14ac:dyDescent="0.2">
      <c r="A42" s="86"/>
      <c r="B42" s="86"/>
      <c r="C42" s="86"/>
      <c r="D42" s="86"/>
      <c r="E42" s="264"/>
      <c r="F42" s="264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260"/>
      <c r="AA42" s="260"/>
      <c r="AB42" s="260"/>
      <c r="AC42" s="260"/>
      <c r="AD42" s="260"/>
      <c r="AE42" s="260"/>
      <c r="AF42" s="260"/>
      <c r="AG42" s="260"/>
      <c r="AH42" s="260"/>
      <c r="AI42" s="260"/>
      <c r="AJ42" s="260"/>
      <c r="AK42" s="260"/>
      <c r="AL42" s="260"/>
      <c r="AM42" s="260"/>
      <c r="AN42" s="260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</row>
    <row r="43" spans="1:52" x14ac:dyDescent="0.2">
      <c r="A43" s="86"/>
      <c r="B43" s="86"/>
      <c r="C43" s="86"/>
      <c r="D43" s="86"/>
      <c r="E43" s="264"/>
      <c r="F43" s="264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</row>
    <row r="44" spans="1:52" x14ac:dyDescent="0.2">
      <c r="A44" s="86"/>
      <c r="B44" s="86"/>
      <c r="C44" s="86"/>
      <c r="D44" s="86"/>
      <c r="E44" s="264"/>
      <c r="F44" s="264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260"/>
      <c r="AA44" s="260"/>
      <c r="AB44" s="260"/>
      <c r="AC44" s="260"/>
      <c r="AD44" s="260"/>
      <c r="AE44" s="260"/>
      <c r="AF44" s="260"/>
      <c r="AG44" s="260"/>
      <c r="AH44" s="26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</row>
    <row r="45" spans="1:52" x14ac:dyDescent="0.2">
      <c r="A45" s="86"/>
      <c r="B45" s="86"/>
      <c r="C45" s="86"/>
      <c r="D45" s="86"/>
      <c r="E45" s="264"/>
      <c r="F45" s="264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</row>
    <row r="46" spans="1:52" x14ac:dyDescent="0.2">
      <c r="A46" s="86"/>
      <c r="B46" s="86"/>
      <c r="C46" s="86"/>
      <c r="D46" s="86"/>
      <c r="E46" s="264"/>
      <c r="F46" s="264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260"/>
      <c r="AA46" s="260"/>
      <c r="AB46" s="260"/>
      <c r="AC46" s="260"/>
      <c r="AD46" s="260"/>
      <c r="AE46" s="260"/>
      <c r="AF46" s="260"/>
      <c r="AG46" s="260"/>
      <c r="AH46" s="260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</row>
    <row r="47" spans="1:52" x14ac:dyDescent="0.2">
      <c r="A47" s="86"/>
      <c r="B47" s="86"/>
      <c r="C47" s="86"/>
      <c r="D47" s="86"/>
      <c r="E47" s="264"/>
      <c r="F47" s="264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</row>
    <row r="48" spans="1:52" x14ac:dyDescent="0.2">
      <c r="A48" s="86"/>
      <c r="B48" s="86"/>
      <c r="C48" s="86"/>
      <c r="D48" s="86"/>
      <c r="E48" s="264"/>
      <c r="F48" s="264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</row>
    <row r="49" spans="1:52" x14ac:dyDescent="0.2">
      <c r="A49" s="86"/>
      <c r="B49" s="86"/>
      <c r="C49" s="86"/>
      <c r="D49" s="86"/>
      <c r="E49" s="264"/>
      <c r="F49" s="264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</row>
    <row r="50" spans="1:52" x14ac:dyDescent="0.2">
      <c r="A50" s="86"/>
      <c r="B50" s="86"/>
      <c r="C50" s="86"/>
      <c r="D50" s="86"/>
      <c r="E50" s="264"/>
      <c r="F50" s="264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</row>
    <row r="51" spans="1:52" x14ac:dyDescent="0.2">
      <c r="A51" s="86"/>
      <c r="B51" s="86"/>
      <c r="C51" s="86"/>
      <c r="D51" s="86"/>
      <c r="E51" s="264"/>
      <c r="F51" s="264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</row>
    <row r="52" spans="1:52" x14ac:dyDescent="0.2">
      <c r="A52" s="86"/>
      <c r="B52" s="86"/>
      <c r="C52" s="86"/>
      <c r="D52" s="86"/>
      <c r="E52" s="264"/>
      <c r="F52" s="264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</row>
    <row r="53" spans="1:52" x14ac:dyDescent="0.2">
      <c r="A53" s="86"/>
      <c r="B53" s="86"/>
      <c r="C53" s="86"/>
      <c r="D53" s="86"/>
      <c r="E53" s="264"/>
      <c r="F53" s="264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0"/>
      <c r="AL53" s="260"/>
      <c r="AM53" s="260"/>
      <c r="AN53" s="260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</row>
    <row r="54" spans="1:52" x14ac:dyDescent="0.2">
      <c r="A54" s="86"/>
      <c r="B54" s="86"/>
      <c r="C54" s="86"/>
      <c r="D54" s="86"/>
      <c r="E54" s="264"/>
      <c r="F54" s="264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  <c r="AJ54" s="260"/>
      <c r="AK54" s="260"/>
      <c r="AL54" s="260"/>
      <c r="AM54" s="260"/>
      <c r="AN54" s="260"/>
      <c r="AO54" s="260"/>
      <c r="AP54" s="260"/>
      <c r="AQ54" s="260"/>
      <c r="AR54" s="260"/>
      <c r="AS54" s="260"/>
      <c r="AT54" s="260"/>
      <c r="AU54" s="260"/>
      <c r="AV54" s="260"/>
      <c r="AW54" s="260"/>
      <c r="AX54" s="260"/>
      <c r="AY54" s="260"/>
      <c r="AZ54" s="260"/>
    </row>
    <row r="55" spans="1:52" x14ac:dyDescent="0.2">
      <c r="A55" s="86"/>
      <c r="B55" s="86"/>
      <c r="C55" s="86"/>
      <c r="D55" s="86"/>
      <c r="E55" s="264"/>
      <c r="F55" s="264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260"/>
      <c r="AA55" s="260"/>
      <c r="AB55" s="260"/>
      <c r="AC55" s="260"/>
      <c r="AD55" s="260"/>
      <c r="AE55" s="260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  <c r="AP55" s="260"/>
      <c r="AQ55" s="260"/>
      <c r="AR55" s="260"/>
      <c r="AS55" s="260"/>
      <c r="AT55" s="260"/>
      <c r="AU55" s="260"/>
      <c r="AV55" s="260"/>
      <c r="AW55" s="260"/>
      <c r="AX55" s="260"/>
      <c r="AY55" s="260"/>
      <c r="AZ55" s="260"/>
    </row>
  </sheetData>
  <sheetProtection algorithmName="SHA-512" hashValue="500wyR8UDmpd/TIrKA4fm96hFMuJJeNvjr8oQDHV3kjKRIccxxajbtHmllDCxrNex27VNptB1/O+Xb2JbH4kzw==" saltValue="/8i6buBxaHfIPfso4AW5t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3413-6E06-7343-B1A6-8014DA7FE87B}">
  <sheetPr codeName="Sheet20">
    <tabColor rgb="FFCD7B93"/>
  </sheetPr>
  <dimension ref="A1:AZ55"/>
  <sheetViews>
    <sheetView workbookViewId="0">
      <selection activeCell="B23" sqref="B23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249" t="s">
        <v>21</v>
      </c>
      <c r="B1" s="249"/>
      <c r="C1" s="249"/>
      <c r="D1" s="249"/>
      <c r="E1" s="250"/>
      <c r="F1" s="250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</row>
    <row r="2" spans="1:52" x14ac:dyDescent="0.2">
      <c r="A2" s="252" t="s">
        <v>81</v>
      </c>
      <c r="B2" s="249"/>
      <c r="C2" s="249"/>
      <c r="D2" s="249"/>
      <c r="E2" s="250"/>
      <c r="F2" s="250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</row>
    <row r="3" spans="1:52" ht="16" thickBot="1" x14ac:dyDescent="0.25">
      <c r="A3" s="249"/>
      <c r="B3" s="253"/>
      <c r="C3" s="249"/>
      <c r="D3" s="249"/>
      <c r="E3" s="250"/>
      <c r="F3" s="250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</row>
    <row r="4" spans="1:52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</row>
    <row r="5" spans="1:52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</row>
    <row r="6" spans="1:52" x14ac:dyDescent="0.2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</row>
    <row r="7" spans="1:52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13" t="s">
        <v>153</v>
      </c>
      <c r="S7" s="213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249"/>
      <c r="AA7" s="249"/>
      <c r="AB7" s="249"/>
      <c r="AC7" s="249"/>
      <c r="AD7" s="249"/>
      <c r="AE7" s="249"/>
      <c r="AF7" s="249"/>
      <c r="AG7" s="249"/>
      <c r="AH7" s="249"/>
      <c r="AI7" s="249"/>
      <c r="AJ7" s="249"/>
      <c r="AK7" s="249"/>
      <c r="AL7" s="249"/>
      <c r="AM7" s="249"/>
      <c r="AN7" s="249"/>
      <c r="AO7" s="249"/>
      <c r="AP7" s="249"/>
      <c r="AQ7" s="249"/>
      <c r="AR7" s="249"/>
      <c r="AS7" s="249"/>
      <c r="AT7" s="249"/>
      <c r="AU7" s="249"/>
      <c r="AV7" s="249"/>
      <c r="AW7" s="249"/>
      <c r="AX7" s="249"/>
      <c r="AY7" s="249"/>
      <c r="AZ7" s="249"/>
    </row>
    <row r="8" spans="1:52" ht="20" customHeight="1" x14ac:dyDescent="0.2">
      <c r="A8" s="278" t="str">
        <f>'WA Apr 2021'!D2</f>
        <v>South West</v>
      </c>
      <c r="B8" s="129" t="str">
        <f>'WA Apr 2021'!F2</f>
        <v>Alinta Energy</v>
      </c>
      <c r="C8" s="130" t="str">
        <f>'WA Apr 2021'!G2</f>
        <v>Business</v>
      </c>
      <c r="D8" s="123">
        <f>365*'WA Apr 2021'!H2/100</f>
        <v>133.65636363636364</v>
      </c>
      <c r="E8" s="198">
        <f>IF('WA Apr 2021'!AQ2=3,0.5,IF('WA Apr 2021'!AQ2=2,0.33,0))</f>
        <v>0.5</v>
      </c>
      <c r="F8" s="198">
        <f>1-E8</f>
        <v>0.5</v>
      </c>
      <c r="G8" s="123">
        <f>IF('WA Apr 2021'!K2="",($C$5*E8/'WA Apr 2021'!AQ2*'WA Apr 2021'!W2/100)*'WA Apr 2021'!AQ2,IF($C$5*E8/'WA Apr 2021'!AQ2&gt;='WA Apr 2021'!L2,('WA Apr 2021'!L2*'WA Apr 2021'!W2/100)*'WA Apr 2021'!AQ2,($C$5*E8/'WA Apr 2021'!AQ2*'WA Apr 2021'!W2/100)*'WA Apr 2021'!AQ2))</f>
        <v>1745.4545454545453</v>
      </c>
      <c r="H8" s="123">
        <f>IF(AND('WA Apr 2021'!P2&gt;0,'WA Apr 2021'!O2&gt;0),IF(($C$5*E8/'WA Apr 2021'!AQ2&lt;SUM('WA Apr 2021'!L2:P2)),(0),($C$5*E8/'WA Apr 2021'!AQ2-SUM('WA Apr 2021'!L2:P2))*'WA Apr 2021'!AB2/100)* 'WA Apr 2021'!AQ2,IF(AND('WA Apr 2021'!O2&gt;0,'WA Apr 2021'!P2=""),IF(($C$5*E8/'WA Apr 2021'!AQ2&lt; SUM('WA Apr 2021'!L2:O2)),(0),($C$5*E8/'WA Apr 2021'!AQ2-SUM('WA Apr 2021'!L2:O2))*'WA Apr 2021'!AA2/100)* 'WA Apr 2021'!AQ2,IF(AND('WA Apr 2021'!N2&gt;0,'WA Apr 2021'!O2=""),IF(($C$5*E8/'WA Apr 2021'!AQ2&lt; SUM('WA Apr 2021'!L2:N2)),(0),($C$5*E8/'WA Apr 2021'!AQ2-SUM('WA Apr 2021'!L2:N2))*'WA Apr 2021'!Z2/100)* 'WA Apr 2021'!AQ2,IF(AND('WA Apr 2021'!M2&gt;0,'WA Apr 2021'!N2=""),IF(($C$5*E8/'WA Apr 2021'!AQ2&lt;'WA Apr 2021'!M2+'WA Apr 2021'!L2),(0),(($C$5*E8/'WA Apr 2021'!AQ2-('WA Apr 2021'!M2+'WA Apr 2021'!L2))*'WA Apr 2021'!Y2/100))*'WA Apr 2021'!AQ2,IF(AND('WA Apr 2021'!L2&gt;0,'WA Apr 2021'!M2=""&gt;0),IF(($C$5*E8/'WA Apr 2021'!AQ2&lt;'WA Apr 2021'!L2),(0),($C$5*E8/'WA Apr 2021'!AQ2-'WA Apr 2021'!L2)*'WA Apr 2021'!X2/100)*'WA Apr 2021'!AQ2,0)))))</f>
        <v>0</v>
      </c>
      <c r="I8" s="123">
        <f>IF('WA Apr 2021'!K2="",($C$5*F8/'WA Apr 2021'!AR2*'WA Apr 2021'!AC2/100)*'WA Apr 2021'!AR2,IF($C$5*F8/'WA Apr 2021'!AR2&gt;='WA Apr 2021'!L2,('WA Apr 2021'!L2*'WA Apr 2021'!AC2/100)*'WA Apr 2021'!AR2,($C$5*F8/'WA Apr 2021'!AR2*'WA Apr 2021'!AC2/100)*'WA Apr 2021'!AR2))</f>
        <v>1745.4545454545453</v>
      </c>
      <c r="J8" s="123">
        <f>IF(AND('WA Apr 2021'!P2&gt;0,'WA Apr 2021'!O2&gt;0),IF(($C$5*F8/'WA Apr 2021'!AR2&lt;SUM('WA Apr 2021'!L2:P2)),(0),($C$5*F8/'WA Apr 2021'!AR2-SUM('WA Apr 2021'!L2:P2))*'WA Apr 2021'!AB2/100)* 'WA Apr 2021'!AR2,IF(AND('WA Apr 2021'!O2&gt;0,'WA Apr 2021'!P2=""),IF(($C$5*F8/'WA Apr 2021'!AR2&lt; SUM('WA Apr 2021'!L2:O2)),(0),($C$5*F8/'WA Apr 2021'!AR2-SUM('WA Apr 2021'!L2:O2))*'WA Apr 2021'!AG2/100)* 'WA Apr 2021'!AR2,IF(AND('WA Apr 2021'!N2&gt;0,'WA Apr 2021'!O2=""),IF(($C$5*F8/'WA Apr 2021'!AR2&lt; SUM('WA Apr 2021'!L2:N2)),(0),($C$5*F8/'WA Apr 2021'!AR2-SUM('WA Apr 2021'!L2:N2))*'WA Apr 2021'!AF2/100)* 'WA Apr 2021'!AR2,IF(AND('WA Apr 2021'!M2&gt;0,'WA Apr 2021'!N2=""),IF(($C$5*F8/'WA Apr 2021'!AR2&lt;'WA Apr 2021'!M2+'WA Apr 2021'!L2),(0),(($C$5*F8/'WA Apr 2021'!AR2-('WA Apr 2021'!M2+'WA Apr 2021'!L2))*'WA Apr 2021'!AE2/100))*'WA Apr 2021'!AR2,IF(AND('WA Apr 2021'!L2&gt;0,'WA Apr 2021'!M2=""&gt;0),IF(($C$5*F8/'WA Apr 2021'!AR2&lt;'WA Apr 2021'!L2),(0),($C$5*F8/'WA Apr 2021'!AR2-'WA Apr 2021'!L2)*'WA Apr 2021'!AD2/100)*'WA Apr 2021'!AR2,0)))))</f>
        <v>0</v>
      </c>
      <c r="K8" s="174">
        <f>SUM(G8:J8)</f>
        <v>3490.9090909090905</v>
      </c>
      <c r="L8" s="202">
        <f>K8+D8</f>
        <v>3624.565454545454</v>
      </c>
      <c r="M8" s="133">
        <f>L8*1.1</f>
        <v>3987.0219999999999</v>
      </c>
      <c r="N8" s="126">
        <f>'WA Apr 2021'!AT2</f>
        <v>0</v>
      </c>
      <c r="O8" s="126">
        <f>'WA Apr 2021'!AU2</f>
        <v>0</v>
      </c>
      <c r="P8" s="126">
        <f>'WA Apr 2021'!AV2</f>
        <v>0</v>
      </c>
      <c r="Q8" s="126">
        <f>'WA Apr 2021'!AW2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81">
        <f t="shared" ref="V8:W12" si="1">T8*1.1</f>
        <v>3987.0219999999999</v>
      </c>
      <c r="W8" s="181">
        <f t="shared" si="1"/>
        <v>3987.0219999999999</v>
      </c>
      <c r="X8" s="141">
        <f>'WA Apr 2021'!BF2</f>
        <v>0</v>
      </c>
      <c r="Y8" s="142" t="str">
        <f>'WA Apr 2021'!BG2</f>
        <v>n</v>
      </c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</row>
    <row r="9" spans="1:52" ht="20" customHeight="1" x14ac:dyDescent="0.2">
      <c r="A9" s="279"/>
      <c r="B9" s="129" t="str">
        <f>'WA Apr 2021'!F3</f>
        <v>AGL</v>
      </c>
      <c r="C9" s="130" t="str">
        <f>'WA Apr 2021'!G3</f>
        <v>Business Savers</v>
      </c>
      <c r="D9" s="131">
        <f>365*'WA Apr 2021'!H3/100</f>
        <v>130.88900000000001</v>
      </c>
      <c r="E9" s="199">
        <f>IF('WA Apr 2021'!AQ3=3,0.5,IF('WA Apr 2021'!AQ3=2,0.33,0))</f>
        <v>0.5</v>
      </c>
      <c r="F9" s="199">
        <f t="shared" ref="F9:F12" si="2">1-E9</f>
        <v>0.5</v>
      </c>
      <c r="G9" s="131">
        <f>IF('WA Apr 2021'!K3="",($C$5*E9/'WA Apr 2021'!AQ3*'WA Apr 2021'!W3/100)*'WA Apr 2021'!AQ3,IF($C$5*E9/'WA Apr 2021'!AQ3&gt;='WA Apr 2021'!L3,('WA Apr 2021'!L3*'WA Apr 2021'!W3/100)*'WA Apr 2021'!AQ3,($C$5*E9/'WA Apr 2021'!AQ3*'WA Apr 2021'!W3/100)*'WA Apr 2021'!AQ3))</f>
        <v>1745.4545454545453</v>
      </c>
      <c r="H9" s="131">
        <f>IF(AND('WA Apr 2021'!P3&gt;0,'WA Apr 2021'!O3&gt;0),IF(($C$5*E9/'WA Apr 2021'!AQ3&lt;SUM('WA Apr 2021'!L3:P3)),(0),($C$5*E9/'WA Apr 2021'!AQ3-SUM('WA Apr 2021'!L3:P3))*'WA Apr 2021'!AB3/100)* 'WA Apr 2021'!AQ3,IF(AND('WA Apr 2021'!O3&gt;0,'WA Apr 2021'!P3=""),IF(($C$5*E9/'WA Apr 2021'!AQ3&lt; SUM('WA Apr 2021'!L3:O3)),(0),($C$5*E9/'WA Apr 2021'!AQ3-SUM('WA Apr 2021'!L3:O3))*'WA Apr 2021'!AA3/100)* 'WA Apr 2021'!AQ3,IF(AND('WA Apr 2021'!N3&gt;0,'WA Apr 2021'!O3=""),IF(($C$5*E9/'WA Apr 2021'!AQ3&lt; SUM('WA Apr 2021'!L3:N3)),(0),($C$5*E9/'WA Apr 2021'!AQ3-SUM('WA Apr 2021'!L3:N3))*'WA Apr 2021'!Z3/100)* 'WA Apr 2021'!AQ3,IF(AND('WA Apr 2021'!M3&gt;0,'WA Apr 2021'!N3=""),IF(($C$5*E9/'WA Apr 2021'!AQ3&lt;'WA Apr 2021'!M3+'WA Apr 2021'!L3),(0),(($C$5*E9/'WA Apr 2021'!AQ3-('WA Apr 2021'!M3+'WA Apr 2021'!L3))*'WA Apr 2021'!Y3/100))*'WA Apr 2021'!AQ3,IF(AND('WA Apr 2021'!L3&gt;0,'WA Apr 2021'!M3=""&gt;0),IF(($C$5*E9/'WA Apr 2021'!AQ3&lt;'WA Apr 2021'!L3),(0),($C$5*E9/'WA Apr 2021'!AQ3-'WA Apr 2021'!L3)*'WA Apr 2021'!X3/100)*'WA Apr 2021'!AQ3,0)))))</f>
        <v>0</v>
      </c>
      <c r="I9" s="131">
        <f>IF('WA Apr 2021'!K3="",($C$5*F9/'WA Apr 2021'!AR3*'WA Apr 2021'!AC3/100)*'WA Apr 2021'!AR3,IF($C$5*F9/'WA Apr 2021'!AR3&gt;='WA Apr 2021'!L3,('WA Apr 2021'!L3*'WA Apr 2021'!AC3/100)*'WA Apr 2021'!AR3,($C$5*F9/'WA Apr 2021'!AR3*'WA Apr 2021'!AC3/100)*'WA Apr 2021'!AR3))</f>
        <v>1745.4545454545453</v>
      </c>
      <c r="J9" s="131">
        <f>IF(AND('WA Apr 2021'!P3&gt;0,'WA Apr 2021'!O3&gt;0),IF(($C$5*F9/'WA Apr 2021'!AR3&lt;SUM('WA Apr 2021'!L3:P3)),(0),($C$5*F9/'WA Apr 2021'!AR3-SUM('WA Apr 2021'!L3:P3))*'WA Apr 2021'!AB3/100)* 'WA Apr 2021'!AR3,IF(AND('WA Apr 2021'!O3&gt;0,'WA Apr 2021'!P3=""),IF(($C$5*F9/'WA Apr 2021'!AR3&lt; SUM('WA Apr 2021'!L3:O3)),(0),($C$5*F9/'WA Apr 2021'!AR3-SUM('WA Apr 2021'!L3:O3))*'WA Apr 2021'!AG3/100)* 'WA Apr 2021'!AR3,IF(AND('WA Apr 2021'!N3&gt;0,'WA Apr 2021'!O3=""),IF(($C$5*F9/'WA Apr 2021'!AR3&lt; SUM('WA Apr 2021'!L3:N3)),(0),($C$5*F9/'WA Apr 2021'!AR3-SUM('WA Apr 2021'!L3:N3))*'WA Apr 2021'!AF3/100)* 'WA Apr 2021'!AR3,IF(AND('WA Apr 2021'!M3&gt;0,'WA Apr 2021'!N3=""),IF(($C$5*F9/'WA Apr 2021'!AR3&lt;'WA Apr 2021'!M3+'WA Apr 2021'!L3),(0),(($C$5*F9/'WA Apr 2021'!AR3-('WA Apr 2021'!M3+'WA Apr 2021'!L3))*'WA Apr 2021'!AE3/100))*'WA Apr 2021'!AR3,IF(AND('WA Apr 2021'!L3&gt;0,'WA Apr 2021'!M3=""&gt;0),IF(($C$5*F9/'WA Apr 2021'!AR3&lt;'WA Apr 2021'!L3),(0),($C$5*F9/'WA Apr 2021'!AR3-'WA Apr 2021'!L3)*'WA Apr 2021'!AD3/100)*'WA Apr 2021'!AR3,0)))))</f>
        <v>0</v>
      </c>
      <c r="K9" s="174">
        <f t="shared" ref="K9:K12" si="3">SUM(G9:J9)</f>
        <v>3490.9090909090905</v>
      </c>
      <c r="L9" s="202">
        <f t="shared" ref="L9:L12" si="4">K9+D9</f>
        <v>3621.7980909090907</v>
      </c>
      <c r="M9" s="133">
        <f t="shared" ref="M9:M12" si="5">L9*1.1</f>
        <v>3983.9778999999999</v>
      </c>
      <c r="N9" s="134">
        <f>'WA Apr 2021'!AT3</f>
        <v>0</v>
      </c>
      <c r="O9" s="134">
        <f>'WA Apr 2021'!AU3</f>
        <v>45</v>
      </c>
      <c r="P9" s="134">
        <f>'WA Apr 2021'!AV3</f>
        <v>0</v>
      </c>
      <c r="Q9" s="134">
        <f>'WA Apr 2021'!AW3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84">
        <f t="shared" si="1"/>
        <v>2255.9778999999999</v>
      </c>
      <c r="W9" s="184">
        <f t="shared" si="1"/>
        <v>2255.9778999999999</v>
      </c>
      <c r="X9" s="143">
        <f>'WA Apr 2021'!BF3</f>
        <v>0</v>
      </c>
      <c r="Y9" s="144" t="str">
        <f>'WA Apr 2021'!BG3</f>
        <v>n</v>
      </c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</row>
    <row r="10" spans="1:52" ht="20" customHeight="1" thickBot="1" x14ac:dyDescent="0.25">
      <c r="A10" s="280"/>
      <c r="B10" s="75" t="str">
        <f>'WA Apr 2021'!F4</f>
        <v>Origin</v>
      </c>
      <c r="C10" s="75" t="str">
        <f>'WA Apr 2021'!G4</f>
        <v>Business Flexi</v>
      </c>
      <c r="D10" s="105">
        <f>365*'WA Apr 2021'!H4/100</f>
        <v>63.400500000000001</v>
      </c>
      <c r="E10" s="200">
        <f>IF('WA Apr 2021'!AQ4=3,0.5,IF('WA Apr 2021'!AQ4=2,0.33,0))</f>
        <v>0.5</v>
      </c>
      <c r="F10" s="200">
        <f t="shared" si="2"/>
        <v>0.5</v>
      </c>
      <c r="G10" s="105">
        <f>IF('WA Apr 2021'!K4="",($C$5*E10/'WA Apr 2021'!AQ4*'WA Apr 2021'!W4/100)*'WA Apr 2021'!AQ4,IF($C$5*E10/'WA Apr 2021'!AQ4&gt;='WA Apr 2021'!L4,('WA Apr 2021'!L4*'WA Apr 2021'!W4/100)*'WA Apr 2021'!AQ4,($C$5*E10/'WA Apr 2021'!AQ4*'WA Apr 2021'!W4/100)*'WA Apr 2021'!AQ4))</f>
        <v>1745.0000000000002</v>
      </c>
      <c r="H10" s="105">
        <f>IF(AND('WA Apr 2021'!P4&gt;0,'WA Apr 2021'!O4&gt;0),IF(($C$5*E10/'WA Apr 2021'!AQ4&lt;SUM('WA Apr 2021'!L4:P4)),(0),($C$5*E10/'WA Apr 2021'!AQ4-SUM('WA Apr 2021'!L4:P4))*'WA Apr 2021'!AB4/100)* 'WA Apr 2021'!AQ4,IF(AND('WA Apr 2021'!O4&gt;0,'WA Apr 2021'!P4=""),IF(($C$5*E10/'WA Apr 2021'!AQ4&lt; SUM('WA Apr 2021'!L4:O4)),(0),($C$5*E10/'WA Apr 2021'!AQ4-SUM('WA Apr 2021'!L4:O4))*'WA Apr 2021'!AA4/100)* 'WA Apr 2021'!AQ4,IF(AND('WA Apr 2021'!N4&gt;0,'WA Apr 2021'!O4=""),IF(($C$5*E10/'WA Apr 2021'!AQ4&lt; SUM('WA Apr 2021'!L4:N4)),(0),($C$5*E10/'WA Apr 2021'!AQ4-SUM('WA Apr 2021'!L4:N4))*'WA Apr 2021'!Z4/100)* 'WA Apr 2021'!AQ4,IF(AND('WA Apr 2021'!M4&gt;0,'WA Apr 2021'!N4=""),IF(($C$5*E10/'WA Apr 2021'!AQ4&lt;'WA Apr 2021'!M4+'WA Apr 2021'!L4),(0),(($C$5*E10/'WA Apr 2021'!AQ4-('WA Apr 2021'!M4+'WA Apr 2021'!L4))*'WA Apr 2021'!Y4/100))*'WA Apr 2021'!AQ4,IF(AND('WA Apr 2021'!L4&gt;0,'WA Apr 2021'!M4=""&gt;0),IF(($C$5*E10/'WA Apr 2021'!AQ4&lt;'WA Apr 2021'!L4),(0),($C$5*E10/'WA Apr 2021'!AQ4-'WA Apr 2021'!L4)*'WA Apr 2021'!X4/100)*'WA Apr 2021'!AQ4,0)))))</f>
        <v>0</v>
      </c>
      <c r="I10" s="105">
        <f>IF('WA Apr 2021'!K4="",($C$5*F10/'WA Apr 2021'!AR4*'WA Apr 2021'!AC4/100)*'WA Apr 2021'!AR4,IF($C$5*F10/'WA Apr 2021'!AR4&gt;='WA Apr 2021'!L4,('WA Apr 2021'!L4*'WA Apr 2021'!AC4/100)*'WA Apr 2021'!AR4,($C$5*F10/'WA Apr 2021'!AR4*'WA Apr 2021'!AC4/100)*'WA Apr 2021'!AR4))</f>
        <v>1745.0000000000002</v>
      </c>
      <c r="J10" s="105">
        <f>IF(AND('WA Apr 2021'!P4&gt;0,'WA Apr 2021'!O4&gt;0),IF(($C$5*F10/'WA Apr 2021'!AR4&lt;SUM('WA Apr 2021'!L4:P4)),(0),($C$5*F10/'WA Apr 2021'!AR4-SUM('WA Apr 2021'!L4:P4))*'WA Apr 2021'!AB4/100)* 'WA Apr 2021'!AR4,IF(AND('WA Apr 2021'!O4&gt;0,'WA Apr 2021'!P4=""),IF(($C$5*F10/'WA Apr 2021'!AR4&lt; SUM('WA Apr 2021'!L4:O4)),(0),($C$5*F10/'WA Apr 2021'!AR4-SUM('WA Apr 2021'!L4:O4))*'WA Apr 2021'!AG4/100)* 'WA Apr 2021'!AR4,IF(AND('WA Apr 2021'!N4&gt;0,'WA Apr 2021'!O4=""),IF(($C$5*F10/'WA Apr 2021'!AR4&lt; SUM('WA Apr 2021'!L4:N4)),(0),($C$5*F10/'WA Apr 2021'!AR4-SUM('WA Apr 2021'!L4:N4))*'WA Apr 2021'!AF4/100)* 'WA Apr 2021'!AR4,IF(AND('WA Apr 2021'!M4&gt;0,'WA Apr 2021'!N4=""),IF(($C$5*F10/'WA Apr 2021'!AR4&lt;'WA Apr 2021'!M4+'WA Apr 2021'!L4),(0),(($C$5*F10/'WA Apr 2021'!AR4-('WA Apr 2021'!M4+'WA Apr 2021'!L4))*'WA Apr 2021'!AE4/100))*'WA Apr 2021'!AR4,IF(AND('WA Apr 2021'!L4&gt;0,'WA Apr 2021'!M4=""&gt;0),IF(($C$5*F10/'WA Apr 2021'!AR4&lt;'WA Apr 2021'!L4),(0),($C$5*F10/'WA Apr 2021'!AR4-'WA Apr 2021'!L4)*'WA Apr 2021'!AD4/100)*'WA Apr 2021'!AR4,0)))))</f>
        <v>0</v>
      </c>
      <c r="K10" s="175">
        <f t="shared" si="3"/>
        <v>3490.0000000000005</v>
      </c>
      <c r="L10" s="203">
        <f t="shared" si="4"/>
        <v>3553.4005000000006</v>
      </c>
      <c r="M10" s="107">
        <f t="shared" si="5"/>
        <v>3908.7405500000009</v>
      </c>
      <c r="N10" s="108">
        <f>'WA Apr 2021'!AT4</f>
        <v>0</v>
      </c>
      <c r="O10" s="108">
        <f>'WA Apr 2021'!AU4</f>
        <v>32</v>
      </c>
      <c r="P10" s="108">
        <f>'WA Apr 2021'!AV4</f>
        <v>0</v>
      </c>
      <c r="Q10" s="108">
        <f>'WA Apr 2021'!AW4</f>
        <v>0</v>
      </c>
      <c r="R10" s="209" t="str">
        <f t="shared" si="0"/>
        <v>Guaranteed off usage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2436.6005000000005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2436.6005000000005</v>
      </c>
      <c r="V10" s="190">
        <f t="shared" si="1"/>
        <v>2680.2605500000009</v>
      </c>
      <c r="W10" s="190">
        <f t="shared" si="1"/>
        <v>2680.2605500000009</v>
      </c>
      <c r="X10" s="145">
        <f>'WA Apr 2021'!BF4</f>
        <v>0</v>
      </c>
      <c r="Y10" s="146" t="str">
        <f>'WA Apr 2021'!BG4</f>
        <v>n</v>
      </c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</row>
    <row r="11" spans="1:52" ht="20" customHeight="1" thickTop="1" thickBot="1" x14ac:dyDescent="0.25">
      <c r="A11" s="211" t="str">
        <f>'WA Apr 2021'!D5</f>
        <v>Albany</v>
      </c>
      <c r="B11" s="75" t="str">
        <f>'WA Apr 2021'!F5</f>
        <v>Alinta Energy</v>
      </c>
      <c r="C11" s="75" t="str">
        <f>'WA Apr 2021'!G5</f>
        <v>Business</v>
      </c>
      <c r="D11" s="105">
        <f>365*'WA Apr 2021'!H5/100</f>
        <v>148.98636363636362</v>
      </c>
      <c r="E11" s="200">
        <f>IF('WA Apr 2021'!AQ5=3,0.5,IF('WA Apr 2021'!AQ5=2,0.33,0))</f>
        <v>0.5</v>
      </c>
      <c r="F11" s="200">
        <f t="shared" si="2"/>
        <v>0.5</v>
      </c>
      <c r="G11" s="106">
        <f>IF('WA Apr 2021'!K5="",($C$5*E11/'WA Apr 2021'!AQ5*'WA Apr 2021'!W5/100)*'WA Apr 2021'!AQ5,IF($C$5*E11/'WA Apr 2021'!AQ5&gt;='WA Apr 2021'!L5,('WA Apr 2021'!L5*'WA Apr 2021'!W5/100)*'WA Apr 2021'!AQ5,($C$5*E11/'WA Apr 2021'!AQ5*'WA Apr 2021'!W5/100)*'WA Apr 2021'!AQ5))</f>
        <v>2177.2727272727275</v>
      </c>
      <c r="H11" s="106">
        <f>IF(AND('WA Apr 2021'!P5&gt;0,'WA Apr 2021'!O5&gt;0),IF(($C$5*E11/'WA Apr 2021'!AQ5&lt;SUM('WA Apr 2021'!L5:P5)),(0),($C$5*E11/'WA Apr 2021'!AQ5-SUM('WA Apr 2021'!L5:P5))*'WA Apr 2021'!AB5/100)* 'WA Apr 2021'!AQ5,IF(AND('WA Apr 2021'!O5&gt;0,'WA Apr 2021'!P5=""),IF(($C$5*E11/'WA Apr 2021'!AQ5&lt; SUM('WA Apr 2021'!L5:O5)),(0),($C$5*E11/'WA Apr 2021'!AQ5-SUM('WA Apr 2021'!L5:O5))*'WA Apr 2021'!AA5/100)* 'WA Apr 2021'!AQ5,IF(AND('WA Apr 2021'!N5&gt;0,'WA Apr 2021'!O5=""),IF(($C$5*E11/'WA Apr 2021'!AQ5&lt; SUM('WA Apr 2021'!L5:N5)),(0),($C$5*E11/'WA Apr 2021'!AQ5-SUM('WA Apr 2021'!L5:N5))*'WA Apr 2021'!Z5/100)* 'WA Apr 2021'!AQ5,IF(AND('WA Apr 2021'!M5&gt;0,'WA Apr 2021'!N5=""),IF(($C$5*E11/'WA Apr 2021'!AQ5&lt;'WA Apr 2021'!M5+'WA Apr 2021'!L5),(0),(($C$5*E11/'WA Apr 2021'!AQ5-('WA Apr 2021'!M5+'WA Apr 2021'!L5))*'WA Apr 2021'!Y5/100))*'WA Apr 2021'!AQ5,IF(AND('WA Apr 2021'!L5&gt;0,'WA Apr 2021'!M5=""&gt;0),IF(($C$5*E11/'WA Apr 2021'!AQ5&lt;'WA Apr 2021'!L5),(0),($C$5*E11/'WA Apr 2021'!AQ5-'WA Apr 2021'!L5)*'WA Apr 2021'!X5/100)*'WA Apr 2021'!AQ5,0)))))</f>
        <v>0</v>
      </c>
      <c r="I11" s="106">
        <f>IF('WA Apr 2021'!K5="",($C$5*F11/'WA Apr 2021'!AR5*'WA Apr 2021'!AC5/100)*'WA Apr 2021'!AR5,IF($C$5*F11/'WA Apr 2021'!AR5&gt;='WA Apr 2021'!L5,('WA Apr 2021'!L5*'WA Apr 2021'!AC5/100)*'WA Apr 2021'!AR5,($C$5*F11/'WA Apr 2021'!AR5*'WA Apr 2021'!AC5/100)*'WA Apr 2021'!AR5))</f>
        <v>2177.2727272727275</v>
      </c>
      <c r="J11" s="106">
        <f>IF(AND('WA Apr 2021'!P5&gt;0,'WA Apr 2021'!O5&gt;0),IF(($C$5*F11/'WA Apr 2021'!AR5&lt;SUM('WA Apr 2021'!L5:P5)),(0),($C$5*F11/'WA Apr 2021'!AR5-SUM('WA Apr 2021'!L5:P5))*'WA Apr 2021'!AB5/100)* 'WA Apr 2021'!AR5,IF(AND('WA Apr 2021'!O5&gt;0,'WA Apr 2021'!P5=""),IF(($C$5*F11/'WA Apr 2021'!AR5&lt; SUM('WA Apr 2021'!L5:O5)),(0),($C$5*F11/'WA Apr 2021'!AR5-SUM('WA Apr 2021'!L5:O5))*'WA Apr 2021'!AG5/100)* 'WA Apr 2021'!AR5,IF(AND('WA Apr 2021'!N5&gt;0,'WA Apr 2021'!O5=""),IF(($C$5*F11/'WA Apr 2021'!AR5&lt; SUM('WA Apr 2021'!L5:N5)),(0),($C$5*F11/'WA Apr 2021'!AR5-SUM('WA Apr 2021'!L5:N5))*'WA Apr 2021'!AF5/100)* 'WA Apr 2021'!AR5,IF(AND('WA Apr 2021'!M5&gt;0,'WA Apr 2021'!N5=""),IF(($C$5*F11/'WA Apr 2021'!AR5&lt;'WA Apr 2021'!M5+'WA Apr 2021'!L5),(0),(($C$5*F11/'WA Apr 2021'!AR5-('WA Apr 2021'!M5+'WA Apr 2021'!L5))*'WA Apr 2021'!AE5/100))*'WA Apr 2021'!AR5,IF(AND('WA Apr 2021'!L5&gt;0,'WA Apr 2021'!M5=""&gt;0),IF(($C$5*F11/'WA Apr 2021'!AR5&lt;'WA Apr 2021'!L5),(0),($C$5*F11/'WA Apr 2021'!AR5-'WA Apr 2021'!L5)*'WA Apr 2021'!AD5/100)*'WA Apr 2021'!AR5,0)))))</f>
        <v>0</v>
      </c>
      <c r="K11" s="175">
        <f t="shared" si="3"/>
        <v>4354.545454545455</v>
      </c>
      <c r="L11" s="203">
        <f t="shared" si="4"/>
        <v>4503.5318181818184</v>
      </c>
      <c r="M11" s="176">
        <f t="shared" si="5"/>
        <v>4953.8850000000002</v>
      </c>
      <c r="N11" s="108">
        <f>'WA Apr 2021'!AT5</f>
        <v>0</v>
      </c>
      <c r="O11" s="108">
        <f>'WA Apr 2021'!AU5</f>
        <v>0</v>
      </c>
      <c r="P11" s="108">
        <f>'WA Apr 2021'!AV5</f>
        <v>0</v>
      </c>
      <c r="Q11" s="108">
        <f>'WA Apr 2021'!AW5</f>
        <v>0</v>
      </c>
      <c r="R11" s="209" t="str">
        <f t="shared" si="0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190">
        <f t="shared" si="1"/>
        <v>4953.8850000000002</v>
      </c>
      <c r="W11" s="190">
        <f t="shared" si="1"/>
        <v>4953.8850000000002</v>
      </c>
      <c r="X11" s="145">
        <f>'WA Apr 2021'!BF5</f>
        <v>0</v>
      </c>
      <c r="Y11" s="146" t="str">
        <f>'WA Apr 2021'!BG5</f>
        <v>n</v>
      </c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</row>
    <row r="12" spans="1:52" ht="20" customHeight="1" thickTop="1" thickBot="1" x14ac:dyDescent="0.25">
      <c r="A12" s="212" t="str">
        <f>'WA Apr 2021'!D6</f>
        <v>Kalgoorlie</v>
      </c>
      <c r="B12" s="113" t="str">
        <f>'WA Apr 2021'!F6</f>
        <v>Alinta Energy</v>
      </c>
      <c r="C12" s="113" t="str">
        <f>'WA Apr 2021'!G6</f>
        <v>Business</v>
      </c>
      <c r="D12" s="114">
        <f>365*'WA Apr 2021'!H6/100</f>
        <v>233.46727272727273</v>
      </c>
      <c r="E12" s="201">
        <f>IF('WA Apr 2021'!AQ6=3,0.5,IF('WA Apr 2021'!AQ6=2,0.33,0))</f>
        <v>0.5</v>
      </c>
      <c r="F12" s="201">
        <f t="shared" si="2"/>
        <v>0.5</v>
      </c>
      <c r="G12" s="116">
        <f>IF('WA Apr 2021'!K6="",($C$5*E12/'WA Apr 2021'!AQ6*'WA Apr 2021'!W6/100)*'WA Apr 2021'!AQ6,IF($C$5*E12/'WA Apr 2021'!AQ6&gt;='WA Apr 2021'!L6,('WA Apr 2021'!L6*'WA Apr 2021'!W6/100)*'WA Apr 2021'!AQ6,($C$5*E12/'WA Apr 2021'!AQ6*'WA Apr 2021'!W6/100)*'WA Apr 2021'!AQ6))</f>
        <v>1581.8181818181818</v>
      </c>
      <c r="H12" s="116">
        <f>IF(AND('WA Apr 2021'!P6&gt;0,'WA Apr 2021'!O6&gt;0),IF(($C$5*E12/'WA Apr 2021'!AQ6&lt;SUM('WA Apr 2021'!L6:P6)),(0),($C$5*E12/'WA Apr 2021'!AQ6-SUM('WA Apr 2021'!L6:P6))*'WA Apr 2021'!AB6/100)* 'WA Apr 2021'!AQ6,IF(AND('WA Apr 2021'!O6&gt;0,'WA Apr 2021'!P6=""),IF(($C$5*E12/'WA Apr 2021'!AQ6&lt; SUM('WA Apr 2021'!L6:O6)),(0),($C$5*E12/'WA Apr 2021'!AQ6-SUM('WA Apr 2021'!L6:O6))*'WA Apr 2021'!AA6/100)* 'WA Apr 2021'!AQ6,IF(AND('WA Apr 2021'!N6&gt;0,'WA Apr 2021'!O6=""),IF(($C$5*E12/'WA Apr 2021'!AQ6&lt; SUM('WA Apr 2021'!L6:N6)),(0),($C$5*E12/'WA Apr 2021'!AQ6-SUM('WA Apr 2021'!L6:N6))*'WA Apr 2021'!Z6/100)* 'WA Apr 2021'!AQ6,IF(AND('WA Apr 2021'!M6&gt;0,'WA Apr 2021'!N6=""),IF(($C$5*E12/'WA Apr 2021'!AQ6&lt;'WA Apr 2021'!M6+'WA Apr 2021'!L6),(0),(($C$5*E12/'WA Apr 2021'!AQ6-('WA Apr 2021'!M6+'WA Apr 2021'!L6))*'WA Apr 2021'!Y6/100))*'WA Apr 2021'!AQ6,IF(AND('WA Apr 2021'!L6&gt;0,'WA Apr 2021'!M6=""&gt;0),IF(($C$5*E12/'WA Apr 2021'!AQ6&lt;'WA Apr 2021'!L6),(0),($C$5*E12/'WA Apr 2021'!AQ6-'WA Apr 2021'!L6)*'WA Apr 2021'!X6/100)*'WA Apr 2021'!AQ6,0)))))</f>
        <v>0</v>
      </c>
      <c r="I12" s="116">
        <f>IF('WA Apr 2021'!K6="",($C$5*F12/'WA Apr 2021'!AR6*'WA Apr 2021'!AC6/100)*'WA Apr 2021'!AR6,IF($C$5*F12/'WA Apr 2021'!AR6&gt;='WA Apr 2021'!L6,('WA Apr 2021'!L6*'WA Apr 2021'!AC6/100)*'WA Apr 2021'!AR6,($C$5*F12/'WA Apr 2021'!AR6*'WA Apr 2021'!AC6/100)*'WA Apr 2021'!AR6))</f>
        <v>1581.8181818181818</v>
      </c>
      <c r="J12" s="116">
        <f>IF(AND('WA Apr 2021'!P6&gt;0,'WA Apr 2021'!O6&gt;0),IF(($C$5*F12/'WA Apr 2021'!AR6&lt;SUM('WA Apr 2021'!L6:P6)),(0),($C$5*F12/'WA Apr 2021'!AR6-SUM('WA Apr 2021'!L6:P6))*'WA Apr 2021'!AB6/100)* 'WA Apr 2021'!AR6,IF(AND('WA Apr 2021'!O6&gt;0,'WA Apr 2021'!P6=""),IF(($C$5*F12/'WA Apr 2021'!AR6&lt; SUM('WA Apr 2021'!L6:O6)),(0),($C$5*F12/'WA Apr 2021'!AR6-SUM('WA Apr 2021'!L6:O6))*'WA Apr 2021'!AG6/100)* 'WA Apr 2021'!AR6,IF(AND('WA Apr 2021'!N6&gt;0,'WA Apr 2021'!O6=""),IF(($C$5*F12/'WA Apr 2021'!AR6&lt; SUM('WA Apr 2021'!L6:N6)),(0),($C$5*F12/'WA Apr 2021'!AR6-SUM('WA Apr 2021'!L6:N6))*'WA Apr 2021'!AF6/100)* 'WA Apr 2021'!AR6,IF(AND('WA Apr 2021'!M6&gt;0,'WA Apr 2021'!N6=""),IF(($C$5*F12/'WA Apr 2021'!AR6&lt;'WA Apr 2021'!M6+'WA Apr 2021'!L6),(0),(($C$5*F12/'WA Apr 2021'!AR6-('WA Apr 2021'!M6+'WA Apr 2021'!L6))*'WA Apr 2021'!AE6/100))*'WA Apr 2021'!AR6,IF(AND('WA Apr 2021'!L6&gt;0,'WA Apr 2021'!M6=""&gt;0),IF(($C$5*F12/'WA Apr 2021'!AR6&lt;'WA Apr 2021'!L6),(0),($C$5*F12/'WA Apr 2021'!AR6-'WA Apr 2021'!L6)*'WA Apr 2021'!AD6/100)*'WA Apr 2021'!AR6,0)))))</f>
        <v>0</v>
      </c>
      <c r="K12" s="177">
        <f t="shared" si="3"/>
        <v>3163.6363636363635</v>
      </c>
      <c r="L12" s="204">
        <f t="shared" si="4"/>
        <v>3397.1036363636363</v>
      </c>
      <c r="M12" s="178">
        <f t="shared" si="5"/>
        <v>3736.8140000000003</v>
      </c>
      <c r="N12" s="118">
        <f>'WA Apr 2021'!AT6</f>
        <v>0</v>
      </c>
      <c r="O12" s="118">
        <f>'WA Apr 2021'!AU6</f>
        <v>0</v>
      </c>
      <c r="P12" s="118">
        <f>'WA Apr 2021'!AV6</f>
        <v>0</v>
      </c>
      <c r="Q12" s="118">
        <f>'WA Apr 2021'!AW6</f>
        <v>0</v>
      </c>
      <c r="R12" s="210" t="str">
        <f t="shared" si="0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87">
        <f t="shared" si="1"/>
        <v>3736.8140000000003</v>
      </c>
      <c r="W12" s="187">
        <f t="shared" si="1"/>
        <v>3736.8140000000003</v>
      </c>
      <c r="X12" s="147">
        <f>'WA Apr 2021'!BF6</f>
        <v>0</v>
      </c>
      <c r="Y12" s="148" t="str">
        <f>'WA Apr 2021'!BG6</f>
        <v>n</v>
      </c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</row>
    <row r="13" spans="1:52" x14ac:dyDescent="0.2">
      <c r="A13" s="251"/>
      <c r="B13" s="251"/>
      <c r="C13" s="251"/>
      <c r="D13" s="251"/>
      <c r="E13" s="254"/>
      <c r="F13" s="254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</row>
    <row r="14" spans="1:52" x14ac:dyDescent="0.2">
      <c r="A14" s="251"/>
      <c r="B14" s="251"/>
      <c r="C14" s="251"/>
      <c r="D14" s="251"/>
      <c r="E14" s="254"/>
      <c r="F14" s="254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</row>
    <row r="15" spans="1:52" x14ac:dyDescent="0.2">
      <c r="A15" s="251"/>
      <c r="B15" s="251"/>
      <c r="C15" s="251"/>
      <c r="D15" s="251"/>
      <c r="E15" s="254"/>
      <c r="F15" s="254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</row>
    <row r="16" spans="1:52" x14ac:dyDescent="0.2">
      <c r="A16" s="251"/>
      <c r="B16" s="251"/>
      <c r="C16" s="251"/>
      <c r="D16" s="251"/>
      <c r="E16" s="254"/>
      <c r="F16" s="254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</row>
    <row r="17" spans="1:52" x14ac:dyDescent="0.2">
      <c r="A17" s="251"/>
      <c r="B17" s="251"/>
      <c r="C17" s="251"/>
      <c r="D17" s="251"/>
      <c r="E17" s="254"/>
      <c r="F17" s="254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</row>
    <row r="18" spans="1:52" x14ac:dyDescent="0.2">
      <c r="A18" s="251"/>
      <c r="B18" s="251"/>
      <c r="C18" s="251"/>
      <c r="D18" s="251"/>
      <c r="E18" s="254"/>
      <c r="F18" s="254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</row>
    <row r="19" spans="1:52" x14ac:dyDescent="0.2">
      <c r="A19" s="251"/>
      <c r="B19" s="251"/>
      <c r="C19" s="251"/>
      <c r="D19" s="251"/>
      <c r="E19" s="254"/>
      <c r="F19" s="254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</row>
    <row r="20" spans="1:52" x14ac:dyDescent="0.2">
      <c r="A20" s="251"/>
      <c r="B20" s="251"/>
      <c r="C20" s="251"/>
      <c r="D20" s="251"/>
      <c r="E20" s="254"/>
      <c r="F20" s="254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</row>
    <row r="21" spans="1:52" x14ac:dyDescent="0.2">
      <c r="A21" s="251"/>
      <c r="B21" s="251"/>
      <c r="C21" s="251"/>
      <c r="D21" s="251"/>
      <c r="E21" s="254"/>
      <c r="F21" s="254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</row>
    <row r="22" spans="1:52" x14ac:dyDescent="0.2">
      <c r="A22" s="251"/>
      <c r="B22" s="251"/>
      <c r="C22" s="251"/>
      <c r="D22" s="251"/>
      <c r="E22" s="254"/>
      <c r="F22" s="254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</row>
    <row r="23" spans="1:52" x14ac:dyDescent="0.2">
      <c r="A23" s="251"/>
      <c r="B23" s="251"/>
      <c r="C23" s="251"/>
      <c r="D23" s="251"/>
      <c r="E23" s="254"/>
      <c r="F23" s="254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</row>
    <row r="24" spans="1:52" x14ac:dyDescent="0.2">
      <c r="A24" s="251"/>
      <c r="B24" s="251"/>
      <c r="C24" s="251"/>
      <c r="D24" s="251"/>
      <c r="E24" s="254"/>
      <c r="F24" s="254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</row>
    <row r="25" spans="1:52" x14ac:dyDescent="0.2">
      <c r="A25" s="251"/>
      <c r="B25" s="251"/>
      <c r="C25" s="251"/>
      <c r="D25" s="251"/>
      <c r="E25" s="254"/>
      <c r="F25" s="254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</row>
    <row r="26" spans="1:52" x14ac:dyDescent="0.2">
      <c r="A26" s="251"/>
      <c r="B26" s="251"/>
      <c r="C26" s="251"/>
      <c r="D26" s="251"/>
      <c r="E26" s="254"/>
      <c r="F26" s="254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</row>
    <row r="27" spans="1:52" x14ac:dyDescent="0.2">
      <c r="A27" s="251"/>
      <c r="B27" s="251"/>
      <c r="C27" s="251"/>
      <c r="D27" s="251"/>
      <c r="E27" s="254"/>
      <c r="F27" s="254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49"/>
      <c r="AZ27" s="249"/>
    </row>
    <row r="28" spans="1:52" x14ac:dyDescent="0.2">
      <c r="A28" s="251"/>
      <c r="B28" s="251"/>
      <c r="C28" s="251"/>
      <c r="D28" s="251"/>
      <c r="E28" s="254"/>
      <c r="F28" s="254"/>
      <c r="G28" s="251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49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</row>
    <row r="29" spans="1:52" x14ac:dyDescent="0.2">
      <c r="A29" s="251"/>
      <c r="B29" s="251"/>
      <c r="C29" s="251"/>
      <c r="D29" s="251"/>
      <c r="E29" s="254"/>
      <c r="F29" s="254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  <c r="AY29" s="249"/>
      <c r="AZ29" s="249"/>
    </row>
    <row r="30" spans="1:52" x14ac:dyDescent="0.2">
      <c r="A30" s="251"/>
      <c r="B30" s="251"/>
      <c r="C30" s="251"/>
      <c r="D30" s="251"/>
      <c r="E30" s="254"/>
      <c r="F30" s="254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49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49"/>
      <c r="AW30" s="249"/>
      <c r="AX30" s="249"/>
      <c r="AY30" s="249"/>
      <c r="AZ30" s="249"/>
    </row>
    <row r="31" spans="1:52" x14ac:dyDescent="0.2">
      <c r="A31" s="251"/>
      <c r="B31" s="251"/>
      <c r="C31" s="251"/>
      <c r="D31" s="251"/>
      <c r="E31" s="254"/>
      <c r="F31" s="254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9"/>
      <c r="AO31" s="249"/>
      <c r="AP31" s="249"/>
      <c r="AQ31" s="249"/>
      <c r="AR31" s="249"/>
      <c r="AS31" s="249"/>
      <c r="AT31" s="249"/>
      <c r="AU31" s="249"/>
      <c r="AV31" s="249"/>
      <c r="AW31" s="249"/>
      <c r="AX31" s="249"/>
      <c r="AY31" s="249"/>
      <c r="AZ31" s="249"/>
    </row>
    <row r="32" spans="1:52" x14ac:dyDescent="0.2">
      <c r="A32" s="251"/>
      <c r="B32" s="251"/>
      <c r="C32" s="251"/>
      <c r="D32" s="251"/>
      <c r="E32" s="254"/>
      <c r="F32" s="254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  <c r="AR32" s="249"/>
      <c r="AS32" s="249"/>
      <c r="AT32" s="249"/>
      <c r="AU32" s="249"/>
      <c r="AV32" s="249"/>
      <c r="AW32" s="249"/>
      <c r="AX32" s="249"/>
      <c r="AY32" s="249"/>
      <c r="AZ32" s="249"/>
    </row>
    <row r="33" spans="1:52" x14ac:dyDescent="0.2">
      <c r="A33" s="251"/>
      <c r="B33" s="251"/>
      <c r="C33" s="251"/>
      <c r="D33" s="251"/>
      <c r="E33" s="254"/>
      <c r="F33" s="254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49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</row>
    <row r="34" spans="1:52" x14ac:dyDescent="0.2">
      <c r="A34" s="251"/>
      <c r="B34" s="251"/>
      <c r="C34" s="251"/>
      <c r="D34" s="251"/>
      <c r="E34" s="254"/>
      <c r="F34" s="254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</row>
    <row r="35" spans="1:52" x14ac:dyDescent="0.2">
      <c r="A35" s="251"/>
      <c r="B35" s="251"/>
      <c r="C35" s="251"/>
      <c r="D35" s="251"/>
      <c r="E35" s="254"/>
      <c r="F35" s="254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</row>
    <row r="36" spans="1:52" x14ac:dyDescent="0.2">
      <c r="A36" s="251"/>
      <c r="B36" s="251"/>
      <c r="C36" s="251"/>
      <c r="D36" s="251"/>
      <c r="E36" s="254"/>
      <c r="F36" s="254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</row>
    <row r="37" spans="1:52" x14ac:dyDescent="0.2">
      <c r="A37" s="251"/>
      <c r="B37" s="251"/>
      <c r="C37" s="251"/>
      <c r="D37" s="251"/>
      <c r="E37" s="254"/>
      <c r="F37" s="254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9"/>
      <c r="AO37" s="249"/>
      <c r="AP37" s="249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</row>
    <row r="38" spans="1:52" x14ac:dyDescent="0.2">
      <c r="A38" s="251"/>
      <c r="B38" s="251"/>
      <c r="C38" s="251"/>
      <c r="D38" s="251"/>
      <c r="E38" s="254"/>
      <c r="F38" s="254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</row>
    <row r="39" spans="1:52" x14ac:dyDescent="0.2">
      <c r="A39" s="251"/>
      <c r="B39" s="251"/>
      <c r="C39" s="251"/>
      <c r="D39" s="251"/>
      <c r="E39" s="254"/>
      <c r="F39" s="254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49"/>
      <c r="AA39" s="249"/>
      <c r="AB39" s="249"/>
      <c r="AC39" s="249"/>
      <c r="AD39" s="249"/>
      <c r="AE39" s="249"/>
      <c r="AF39" s="249"/>
      <c r="AG39" s="249"/>
      <c r="AH39" s="249"/>
      <c r="AI39" s="249"/>
      <c r="AJ39" s="249"/>
      <c r="AK39" s="249"/>
      <c r="AL39" s="249"/>
      <c r="AM39" s="249"/>
      <c r="AN39" s="249"/>
      <c r="AO39" s="249"/>
      <c r="AP39" s="249"/>
      <c r="AQ39" s="249"/>
      <c r="AR39" s="249"/>
      <c r="AS39" s="249"/>
      <c r="AT39" s="249"/>
      <c r="AU39" s="249"/>
      <c r="AV39" s="249"/>
      <c r="AW39" s="249"/>
      <c r="AX39" s="249"/>
      <c r="AY39" s="249"/>
      <c r="AZ39" s="249"/>
    </row>
    <row r="40" spans="1:52" x14ac:dyDescent="0.2">
      <c r="A40" s="251"/>
      <c r="B40" s="251"/>
      <c r="C40" s="251"/>
      <c r="D40" s="251"/>
      <c r="E40" s="254"/>
      <c r="F40" s="254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9"/>
      <c r="AO40" s="249"/>
      <c r="AP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</row>
    <row r="41" spans="1:52" x14ac:dyDescent="0.2">
      <c r="A41" s="251"/>
      <c r="B41" s="251"/>
      <c r="C41" s="251"/>
      <c r="D41" s="251"/>
      <c r="E41" s="254"/>
      <c r="F41" s="254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49"/>
      <c r="AA41" s="249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49"/>
      <c r="AN41" s="249"/>
      <c r="AO41" s="249"/>
      <c r="AP41" s="249"/>
      <c r="AQ41" s="249"/>
      <c r="AR41" s="249"/>
      <c r="AS41" s="249"/>
      <c r="AT41" s="249"/>
      <c r="AU41" s="249"/>
      <c r="AV41" s="249"/>
      <c r="AW41" s="249"/>
      <c r="AX41" s="249"/>
      <c r="AY41" s="249"/>
      <c r="AZ41" s="249"/>
    </row>
    <row r="42" spans="1:52" x14ac:dyDescent="0.2">
      <c r="A42" s="251"/>
      <c r="B42" s="251"/>
      <c r="C42" s="251"/>
      <c r="D42" s="251"/>
      <c r="E42" s="254"/>
      <c r="F42" s="254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</row>
    <row r="43" spans="1:52" x14ac:dyDescent="0.2">
      <c r="A43" s="251"/>
      <c r="B43" s="251"/>
      <c r="C43" s="251"/>
      <c r="D43" s="251"/>
      <c r="E43" s="254"/>
      <c r="F43" s="254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</row>
    <row r="44" spans="1:52" x14ac:dyDescent="0.2">
      <c r="A44" s="251"/>
      <c r="B44" s="251"/>
      <c r="C44" s="251"/>
      <c r="D44" s="251"/>
      <c r="E44" s="254"/>
      <c r="F44" s="254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49"/>
      <c r="AA44" s="249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</row>
    <row r="45" spans="1:52" x14ac:dyDescent="0.2">
      <c r="A45" s="251"/>
      <c r="B45" s="251"/>
      <c r="C45" s="251"/>
      <c r="D45" s="251"/>
      <c r="E45" s="254"/>
      <c r="F45" s="254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49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</row>
    <row r="46" spans="1:52" x14ac:dyDescent="0.2">
      <c r="A46" s="251"/>
      <c r="B46" s="251"/>
      <c r="C46" s="251"/>
      <c r="D46" s="251"/>
      <c r="E46" s="254"/>
      <c r="F46" s="254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49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  <c r="AW46" s="249"/>
      <c r="AX46" s="249"/>
      <c r="AY46" s="249"/>
      <c r="AZ46" s="249"/>
    </row>
    <row r="47" spans="1:52" x14ac:dyDescent="0.2">
      <c r="A47" s="251"/>
      <c r="B47" s="251"/>
      <c r="C47" s="251"/>
      <c r="D47" s="251"/>
      <c r="E47" s="254"/>
      <c r="F47" s="254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49"/>
      <c r="AT47" s="249"/>
      <c r="AU47" s="249"/>
      <c r="AV47" s="249"/>
      <c r="AW47" s="249"/>
      <c r="AX47" s="249"/>
      <c r="AY47" s="249"/>
      <c r="AZ47" s="249"/>
    </row>
    <row r="48" spans="1:52" x14ac:dyDescent="0.2">
      <c r="A48" s="251"/>
      <c r="B48" s="251"/>
      <c r="C48" s="251"/>
      <c r="D48" s="251"/>
      <c r="E48" s="254"/>
      <c r="F48" s="254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</row>
    <row r="49" spans="1:52" x14ac:dyDescent="0.2">
      <c r="A49" s="251"/>
      <c r="B49" s="251"/>
      <c r="C49" s="251"/>
      <c r="D49" s="251"/>
      <c r="E49" s="254"/>
      <c r="F49" s="254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</row>
    <row r="50" spans="1:52" x14ac:dyDescent="0.2">
      <c r="A50" s="251"/>
      <c r="B50" s="251"/>
      <c r="C50" s="251"/>
      <c r="D50" s="251"/>
      <c r="E50" s="254"/>
      <c r="F50" s="254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49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</row>
    <row r="51" spans="1:52" x14ac:dyDescent="0.2">
      <c r="A51" s="251"/>
      <c r="B51" s="251"/>
      <c r="C51" s="251"/>
      <c r="D51" s="251"/>
      <c r="E51" s="254"/>
      <c r="F51" s="254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49"/>
      <c r="AA51" s="249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49"/>
      <c r="AU51" s="249"/>
      <c r="AV51" s="249"/>
      <c r="AW51" s="249"/>
      <c r="AX51" s="249"/>
      <c r="AY51" s="249"/>
      <c r="AZ51" s="249"/>
    </row>
    <row r="52" spans="1:52" x14ac:dyDescent="0.2">
      <c r="A52" s="251"/>
      <c r="B52" s="251"/>
      <c r="C52" s="251"/>
      <c r="D52" s="251"/>
      <c r="E52" s="254"/>
      <c r="F52" s="254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49"/>
      <c r="AA52" s="249"/>
      <c r="AB52" s="249"/>
      <c r="AC52" s="249"/>
      <c r="AD52" s="249"/>
      <c r="AE52" s="249"/>
      <c r="AF52" s="249"/>
      <c r="AG52" s="249"/>
      <c r="AH52" s="249"/>
      <c r="AI52" s="249"/>
      <c r="AJ52" s="249"/>
      <c r="AK52" s="249"/>
      <c r="AL52" s="249"/>
      <c r="AM52" s="249"/>
      <c r="AN52" s="249"/>
      <c r="AO52" s="249"/>
      <c r="AP52" s="249"/>
      <c r="AQ52" s="249"/>
      <c r="AR52" s="249"/>
      <c r="AS52" s="249"/>
      <c r="AT52" s="249"/>
      <c r="AU52" s="249"/>
      <c r="AV52" s="249"/>
      <c r="AW52" s="249"/>
      <c r="AX52" s="249"/>
      <c r="AY52" s="249"/>
      <c r="AZ52" s="249"/>
    </row>
    <row r="53" spans="1:52" x14ac:dyDescent="0.2">
      <c r="A53" s="251"/>
      <c r="B53" s="251"/>
      <c r="C53" s="251"/>
      <c r="D53" s="251"/>
      <c r="E53" s="254"/>
      <c r="F53" s="254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49"/>
      <c r="AA53" s="249"/>
      <c r="AB53" s="249"/>
      <c r="AC53" s="249"/>
      <c r="AD53" s="249"/>
      <c r="AE53" s="249"/>
      <c r="AF53" s="249"/>
      <c r="AG53" s="249"/>
      <c r="AH53" s="249"/>
      <c r="AI53" s="249"/>
      <c r="AJ53" s="249"/>
      <c r="AK53" s="249"/>
      <c r="AL53" s="249"/>
      <c r="AM53" s="249"/>
      <c r="AN53" s="249"/>
      <c r="AO53" s="249"/>
      <c r="AP53" s="249"/>
      <c r="AQ53" s="249"/>
      <c r="AR53" s="249"/>
      <c r="AS53" s="249"/>
      <c r="AT53" s="249"/>
      <c r="AU53" s="249"/>
      <c r="AV53" s="249"/>
      <c r="AW53" s="249"/>
      <c r="AX53" s="249"/>
      <c r="AY53" s="249"/>
      <c r="AZ53" s="249"/>
    </row>
    <row r="54" spans="1:52" x14ac:dyDescent="0.2">
      <c r="A54" s="251"/>
      <c r="B54" s="251"/>
      <c r="C54" s="251"/>
      <c r="D54" s="251"/>
      <c r="E54" s="254"/>
      <c r="F54" s="254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49"/>
      <c r="AA54" s="249"/>
      <c r="AB54" s="249"/>
      <c r="AC54" s="249"/>
      <c r="AD54" s="249"/>
      <c r="AE54" s="249"/>
      <c r="AF54" s="249"/>
      <c r="AG54" s="249"/>
      <c r="AH54" s="249"/>
      <c r="AI54" s="249"/>
      <c r="AJ54" s="249"/>
      <c r="AK54" s="249"/>
      <c r="AL54" s="249"/>
      <c r="AM54" s="249"/>
      <c r="AN54" s="249"/>
      <c r="AO54" s="249"/>
      <c r="AP54" s="249"/>
      <c r="AQ54" s="249"/>
      <c r="AR54" s="249"/>
      <c r="AS54" s="249"/>
      <c r="AT54" s="249"/>
      <c r="AU54" s="249"/>
      <c r="AV54" s="249"/>
      <c r="AW54" s="249"/>
      <c r="AX54" s="249"/>
      <c r="AY54" s="249"/>
      <c r="AZ54" s="249"/>
    </row>
    <row r="55" spans="1:52" x14ac:dyDescent="0.2">
      <c r="A55" s="251"/>
      <c r="B55" s="251"/>
      <c r="C55" s="251"/>
      <c r="D55" s="251"/>
      <c r="E55" s="254"/>
      <c r="F55" s="254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49"/>
      <c r="AA55" s="249"/>
      <c r="AB55" s="249"/>
      <c r="AC55" s="249"/>
      <c r="AD55" s="249"/>
      <c r="AE55" s="249"/>
      <c r="AF55" s="249"/>
      <c r="AG55" s="249"/>
      <c r="AH55" s="249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49"/>
      <c r="AW55" s="249"/>
      <c r="AX55" s="249"/>
      <c r="AY55" s="249"/>
      <c r="AZ55" s="249"/>
    </row>
  </sheetData>
  <sheetProtection algorithmName="SHA-512" hashValue="WEVAc/RFxDFTK3wrF2698DyTKDw8m3e5g+XP0DKCxjJTT3gIiSl4nFNEVCjnt6wijqAuYwhma/uOqP9jSWMTNQ==" saltValue="t9cXXD30OJLvHfpNI2cIHw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4C5D2-7E1B-F34F-BA87-72E10FE7F74B}">
  <sheetPr codeName="Sheet19">
    <tabColor theme="7" tint="0.39997558519241921"/>
  </sheetPr>
  <dimension ref="A1:BS622"/>
  <sheetViews>
    <sheetView workbookViewId="0">
      <selection activeCell="D11" sqref="D11"/>
    </sheetView>
  </sheetViews>
  <sheetFormatPr baseColWidth="10" defaultRowHeight="15" x14ac:dyDescent="0.2"/>
  <cols>
    <col min="1" max="1" width="14.83203125" style="242" customWidth="1"/>
    <col min="2" max="2" width="20.1640625" style="242" customWidth="1"/>
    <col min="3" max="3" width="15" style="242" customWidth="1"/>
    <col min="4" max="4" width="14.1640625" style="242" customWidth="1"/>
    <col min="5" max="6" width="14.1640625" style="245" hidden="1" customWidth="1"/>
    <col min="7" max="10" width="14.1640625" style="242" customWidth="1"/>
    <col min="11" max="12" width="14.1640625" style="242" hidden="1" customWidth="1"/>
    <col min="13" max="17" width="14.1640625" style="242" customWidth="1"/>
    <col min="18" max="21" width="14.1640625" style="242" hidden="1" customWidth="1"/>
    <col min="22" max="35" width="14.1640625" style="242" customWidth="1"/>
    <col min="36" max="71" width="12.5" style="242" customWidth="1"/>
    <col min="72" max="16384" width="10.83203125" style="242"/>
  </cols>
  <sheetData>
    <row r="1" spans="1:71" x14ac:dyDescent="0.2">
      <c r="A1" s="240" t="s">
        <v>21</v>
      </c>
      <c r="B1" s="240"/>
      <c r="C1" s="240"/>
      <c r="D1" s="240"/>
      <c r="E1" s="241"/>
      <c r="F1" s="241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</row>
    <row r="2" spans="1:71" x14ac:dyDescent="0.2">
      <c r="A2" s="243" t="s">
        <v>81</v>
      </c>
      <c r="B2" s="240"/>
      <c r="C2" s="240"/>
      <c r="D2" s="240"/>
      <c r="E2" s="241"/>
      <c r="F2" s="241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</row>
    <row r="3" spans="1:71" ht="16" thickBot="1" x14ac:dyDescent="0.25">
      <c r="A3" s="240"/>
      <c r="B3" s="244"/>
      <c r="C3" s="240"/>
      <c r="D3" s="240"/>
      <c r="E3" s="241"/>
      <c r="F3" s="241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</row>
    <row r="4" spans="1:71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40"/>
      <c r="BM4" s="240"/>
      <c r="BN4" s="240"/>
      <c r="BO4" s="240"/>
      <c r="BP4" s="240"/>
      <c r="BQ4" s="240"/>
      <c r="BR4" s="240"/>
      <c r="BS4" s="240"/>
    </row>
    <row r="5" spans="1:71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240"/>
    </row>
    <row r="6" spans="1:71" x14ac:dyDescent="0.2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240"/>
      <c r="BF6" s="240"/>
      <c r="BG6" s="240"/>
      <c r="BH6" s="240"/>
      <c r="BI6" s="240"/>
      <c r="BJ6" s="240"/>
      <c r="BK6" s="240"/>
      <c r="BL6" s="240"/>
      <c r="BM6" s="240"/>
      <c r="BN6" s="240"/>
      <c r="BO6" s="240"/>
      <c r="BP6" s="240"/>
      <c r="BQ6" s="240"/>
      <c r="BR6" s="240"/>
      <c r="BS6" s="240"/>
    </row>
    <row r="7" spans="1:71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13" t="s">
        <v>153</v>
      </c>
      <c r="S7" s="213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  <c r="BA7" s="240"/>
      <c r="BB7" s="240"/>
      <c r="BC7" s="240"/>
      <c r="BD7" s="240"/>
      <c r="BE7" s="240"/>
      <c r="BF7" s="240"/>
      <c r="BG7" s="240"/>
      <c r="BH7" s="240"/>
      <c r="BI7" s="240"/>
      <c r="BJ7" s="240"/>
      <c r="BK7" s="240"/>
      <c r="BL7" s="240"/>
      <c r="BM7" s="240"/>
      <c r="BN7" s="240"/>
      <c r="BO7" s="240"/>
      <c r="BP7" s="240"/>
      <c r="BQ7" s="240"/>
      <c r="BR7" s="240"/>
      <c r="BS7" s="240"/>
    </row>
    <row r="8" spans="1:71" ht="20" customHeight="1" x14ac:dyDescent="0.2">
      <c r="A8" s="278" t="str">
        <f>'WA Oct 2020'!D2</f>
        <v>South West</v>
      </c>
      <c r="B8" s="129" t="str">
        <f>'WA Oct 2020'!F2</f>
        <v>Alinta Energy</v>
      </c>
      <c r="C8" s="130" t="str">
        <f>'WA Oct 2020'!G2</f>
        <v>Business</v>
      </c>
      <c r="D8" s="123">
        <f>365*'WA Oct 2020'!H2/100</f>
        <v>133.65636363636364</v>
      </c>
      <c r="E8" s="198">
        <f>IF('WA Oct 2020'!AQ2=3,0.5,IF('WA Oct 2020'!AQ2=2,0.33,0))</f>
        <v>0.5</v>
      </c>
      <c r="F8" s="198">
        <f>1-E8</f>
        <v>0.5</v>
      </c>
      <c r="G8" s="123">
        <f>IF('WA Oct 2020'!K2="",($C$5*E8/'WA Oct 2020'!AQ2*'WA Oct 2020'!W2/100)*'WA Oct 2020'!AQ2,IF($C$5*E8/'WA Oct 2020'!AQ2&gt;='WA Oct 2020'!L2,('WA Oct 2020'!L2*'WA Oct 2020'!W2/100)*'WA Oct 2020'!AQ2,($C$5*E8/'WA Oct 2020'!AQ2*'WA Oct 2020'!W2/100)*'WA Oct 2020'!AQ2))</f>
        <v>1745.4545454545453</v>
      </c>
      <c r="H8" s="123">
        <f>IF(AND('WA Oct 2020'!P2&gt;0,'WA Oct 2020'!O2&gt;0),IF(($C$5*E8/'WA Oct 2020'!AQ2&lt;SUM('WA Oct 2020'!L2:P2)),(0),($C$5*E8/'WA Oct 2020'!AQ2-SUM('WA Oct 2020'!L2:P2))*'WA Oct 2020'!AB2/100)* 'WA Oct 2020'!AQ2,IF(AND('WA Oct 2020'!O2&gt;0,'WA Oct 2020'!P2=""),IF(($C$5*E8/'WA Oct 2020'!AQ2&lt; SUM('WA Oct 2020'!L2:O2)),(0),($C$5*E8/'WA Oct 2020'!AQ2-SUM('WA Oct 2020'!L2:O2))*'WA Oct 2020'!AA2/100)* 'WA Oct 2020'!AQ2,IF(AND('WA Oct 2020'!N2&gt;0,'WA Oct 2020'!O2=""),IF(($C$5*E8/'WA Oct 2020'!AQ2&lt; SUM('WA Oct 2020'!L2:N2)),(0),($C$5*E8/'WA Oct 2020'!AQ2-SUM('WA Oct 2020'!L2:N2))*'WA Oct 2020'!Z2/100)* 'WA Oct 2020'!AQ2,IF(AND('WA Oct 2020'!M2&gt;0,'WA Oct 2020'!N2=""),IF(($C$5*E8/'WA Oct 2020'!AQ2&lt;'WA Oct 2020'!M2+'WA Oct 2020'!L2),(0),(($C$5*E8/'WA Oct 2020'!AQ2-('WA Oct 2020'!M2+'WA Oct 2020'!L2))*'WA Oct 2020'!Y2/100))*'WA Oct 2020'!AQ2,IF(AND('WA Oct 2020'!L2&gt;0,'WA Oct 2020'!M2=""&gt;0),IF(($C$5*E8/'WA Oct 2020'!AQ2&lt;'WA Oct 2020'!L2),(0),($C$5*E8/'WA Oct 2020'!AQ2-'WA Oct 2020'!L2)*'WA Oct 2020'!X2/100)*'WA Oct 2020'!AQ2,0)))))</f>
        <v>0</v>
      </c>
      <c r="I8" s="123">
        <f>IF('WA Oct 2020'!K2="",($C$5*F8/'WA Oct 2020'!AR2*'WA Oct 2020'!AC2/100)*'WA Oct 2020'!AR2,IF($C$5*F8/'WA Oct 2020'!AR2&gt;='WA Oct 2020'!L2,('WA Oct 2020'!L2*'WA Oct 2020'!AC2/100)*'WA Oct 2020'!AR2,($C$5*F8/'WA Oct 2020'!AR2*'WA Oct 2020'!AC2/100)*'WA Oct 2020'!AR2))</f>
        <v>1745.4545454545453</v>
      </c>
      <c r="J8" s="123">
        <f>IF(AND('WA Oct 2020'!P2&gt;0,'WA Oct 2020'!O2&gt;0),IF(($C$5*F8/'WA Oct 2020'!AR2&lt;SUM('WA Oct 2020'!L2:P2)),(0),($C$5*F8/'WA Oct 2020'!AR2-SUM('WA Oct 2020'!L2:P2))*'WA Oct 2020'!AB2/100)* 'WA Oct 2020'!AR2,IF(AND('WA Oct 2020'!O2&gt;0,'WA Oct 2020'!P2=""),IF(($C$5*F8/'WA Oct 2020'!AR2&lt; SUM('WA Oct 2020'!L2:O2)),(0),($C$5*F8/'WA Oct 2020'!AR2-SUM('WA Oct 2020'!L2:O2))*'WA Oct 2020'!AG2/100)* 'WA Oct 2020'!AR2,IF(AND('WA Oct 2020'!N2&gt;0,'WA Oct 2020'!O2=""),IF(($C$5*F8/'WA Oct 2020'!AR2&lt; SUM('WA Oct 2020'!L2:N2)),(0),($C$5*F8/'WA Oct 2020'!AR2-SUM('WA Oct 2020'!L2:N2))*'WA Oct 2020'!AF2/100)* 'WA Oct 2020'!AR2,IF(AND('WA Oct 2020'!M2&gt;0,'WA Oct 2020'!N2=""),IF(($C$5*F8/'WA Oct 2020'!AR2&lt;'WA Oct 2020'!M2+'WA Oct 2020'!L2),(0),(($C$5*F8/'WA Oct 2020'!AR2-('WA Oct 2020'!M2+'WA Oct 2020'!L2))*'WA Oct 2020'!AE2/100))*'WA Oct 2020'!AR2,IF(AND('WA Oct 2020'!L2&gt;0,'WA Oct 2020'!M2=""&gt;0),IF(($C$5*F8/'WA Oct 2020'!AR2&lt;'WA Oct 2020'!L2),(0),($C$5*F8/'WA Oct 2020'!AR2-'WA Oct 2020'!L2)*'WA Oct 2020'!AD2/100)*'WA Oct 2020'!AR2,0)))))</f>
        <v>0</v>
      </c>
      <c r="K8" s="174">
        <f>SUM(G8:J8)</f>
        <v>3490.9090909090905</v>
      </c>
      <c r="L8" s="202">
        <f>K8+D8</f>
        <v>3624.565454545454</v>
      </c>
      <c r="M8" s="133">
        <f>L8*1.1</f>
        <v>3987.0219999999999</v>
      </c>
      <c r="N8" s="126">
        <f>'WA Oct 2020'!AT2</f>
        <v>0</v>
      </c>
      <c r="O8" s="126">
        <f>'WA Oct 2020'!AU2</f>
        <v>0</v>
      </c>
      <c r="P8" s="126">
        <f>'WA Oct 2020'!AV2</f>
        <v>0</v>
      </c>
      <c r="Q8" s="126">
        <f>'WA Oct 2020'!AW2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81">
        <f t="shared" ref="V8:W12" si="1">T8*1.1</f>
        <v>3987.0219999999999</v>
      </c>
      <c r="W8" s="181">
        <f t="shared" si="1"/>
        <v>3987.0219999999999</v>
      </c>
      <c r="X8" s="141">
        <f>'WA Oct 2020'!BF2</f>
        <v>0</v>
      </c>
      <c r="Y8" s="142" t="str">
        <f>'WA Oct 2020'!BG2</f>
        <v>n</v>
      </c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  <c r="BA8" s="240"/>
      <c r="BB8" s="240"/>
      <c r="BC8" s="240"/>
      <c r="BD8" s="240"/>
      <c r="BE8" s="240"/>
      <c r="BF8" s="240"/>
      <c r="BG8" s="240"/>
      <c r="BH8" s="240"/>
      <c r="BI8" s="240"/>
      <c r="BJ8" s="240"/>
      <c r="BK8" s="240"/>
      <c r="BL8" s="240"/>
      <c r="BM8" s="240"/>
      <c r="BN8" s="240"/>
      <c r="BO8" s="240"/>
      <c r="BP8" s="240"/>
      <c r="BQ8" s="240"/>
      <c r="BR8" s="240"/>
      <c r="BS8" s="240"/>
    </row>
    <row r="9" spans="1:71" ht="20" customHeight="1" x14ac:dyDescent="0.2">
      <c r="A9" s="279"/>
      <c r="B9" s="129" t="str">
        <f>'WA Oct 2020'!F3</f>
        <v>AGL</v>
      </c>
      <c r="C9" s="130" t="str">
        <f>'WA Oct 2020'!G3</f>
        <v>Business Savers</v>
      </c>
      <c r="D9" s="131">
        <f>365*'WA Oct 2020'!H3/100</f>
        <v>130.88900000000001</v>
      </c>
      <c r="E9" s="199">
        <f>IF('WA Oct 2020'!AQ3=3,0.5,IF('WA Oct 2020'!AQ3=2,0.33,0))</f>
        <v>0.5</v>
      </c>
      <c r="F9" s="199">
        <f t="shared" ref="F9:F12" si="2">1-E9</f>
        <v>0.5</v>
      </c>
      <c r="G9" s="131">
        <f>IF('WA Oct 2020'!K3="",($C$5*E9/'WA Oct 2020'!AQ3*'WA Oct 2020'!W3/100)*'WA Oct 2020'!AQ3,IF($C$5*E9/'WA Oct 2020'!AQ3&gt;='WA Oct 2020'!L3,('WA Oct 2020'!L3*'WA Oct 2020'!W3/100)*'WA Oct 2020'!AQ3,($C$5*E9/'WA Oct 2020'!AQ3*'WA Oct 2020'!W3/100)*'WA Oct 2020'!AQ3))</f>
        <v>1745.4545454545453</v>
      </c>
      <c r="H9" s="131">
        <f>IF(AND('WA Oct 2020'!P3&gt;0,'WA Oct 2020'!O3&gt;0),IF(($C$5*E9/'WA Oct 2020'!AQ3&lt;SUM('WA Oct 2020'!L3:P3)),(0),($C$5*E9/'WA Oct 2020'!AQ3-SUM('WA Oct 2020'!L3:P3))*'WA Oct 2020'!AB3/100)* 'WA Oct 2020'!AQ3,IF(AND('WA Oct 2020'!O3&gt;0,'WA Oct 2020'!P3=""),IF(($C$5*E9/'WA Oct 2020'!AQ3&lt; SUM('WA Oct 2020'!L3:O3)),(0),($C$5*E9/'WA Oct 2020'!AQ3-SUM('WA Oct 2020'!L3:O3))*'WA Oct 2020'!AA3/100)* 'WA Oct 2020'!AQ3,IF(AND('WA Oct 2020'!N3&gt;0,'WA Oct 2020'!O3=""),IF(($C$5*E9/'WA Oct 2020'!AQ3&lt; SUM('WA Oct 2020'!L3:N3)),(0),($C$5*E9/'WA Oct 2020'!AQ3-SUM('WA Oct 2020'!L3:N3))*'WA Oct 2020'!Z3/100)* 'WA Oct 2020'!AQ3,IF(AND('WA Oct 2020'!M3&gt;0,'WA Oct 2020'!N3=""),IF(($C$5*E9/'WA Oct 2020'!AQ3&lt;'WA Oct 2020'!M3+'WA Oct 2020'!L3),(0),(($C$5*E9/'WA Oct 2020'!AQ3-('WA Oct 2020'!M3+'WA Oct 2020'!L3))*'WA Oct 2020'!Y3/100))*'WA Oct 2020'!AQ3,IF(AND('WA Oct 2020'!L3&gt;0,'WA Oct 2020'!M3=""&gt;0),IF(($C$5*E9/'WA Oct 2020'!AQ3&lt;'WA Oct 2020'!L3),(0),($C$5*E9/'WA Oct 2020'!AQ3-'WA Oct 2020'!L3)*'WA Oct 2020'!X3/100)*'WA Oct 2020'!AQ3,0)))))</f>
        <v>0</v>
      </c>
      <c r="I9" s="131">
        <f>IF('WA Oct 2020'!K3="",($C$5*F9/'WA Oct 2020'!AR3*'WA Oct 2020'!AC3/100)*'WA Oct 2020'!AR3,IF($C$5*F9/'WA Oct 2020'!AR3&gt;='WA Oct 2020'!L3,('WA Oct 2020'!L3*'WA Oct 2020'!AC3/100)*'WA Oct 2020'!AR3,($C$5*F9/'WA Oct 2020'!AR3*'WA Oct 2020'!AC3/100)*'WA Oct 2020'!AR3))</f>
        <v>1745.4545454545453</v>
      </c>
      <c r="J9" s="131">
        <f>IF(AND('WA Oct 2020'!P3&gt;0,'WA Oct 2020'!O3&gt;0),IF(($C$5*F9/'WA Oct 2020'!AR3&lt;SUM('WA Oct 2020'!L3:P3)),(0),($C$5*F9/'WA Oct 2020'!AR3-SUM('WA Oct 2020'!L3:P3))*'WA Oct 2020'!AB3/100)* 'WA Oct 2020'!AR3,IF(AND('WA Oct 2020'!O3&gt;0,'WA Oct 2020'!P3=""),IF(($C$5*F9/'WA Oct 2020'!AR3&lt; SUM('WA Oct 2020'!L3:O3)),(0),($C$5*F9/'WA Oct 2020'!AR3-SUM('WA Oct 2020'!L3:O3))*'WA Oct 2020'!AG3/100)* 'WA Oct 2020'!AR3,IF(AND('WA Oct 2020'!N3&gt;0,'WA Oct 2020'!O3=""),IF(($C$5*F9/'WA Oct 2020'!AR3&lt; SUM('WA Oct 2020'!L3:N3)),(0),($C$5*F9/'WA Oct 2020'!AR3-SUM('WA Oct 2020'!L3:N3))*'WA Oct 2020'!AF3/100)* 'WA Oct 2020'!AR3,IF(AND('WA Oct 2020'!M3&gt;0,'WA Oct 2020'!N3=""),IF(($C$5*F9/'WA Oct 2020'!AR3&lt;'WA Oct 2020'!M3+'WA Oct 2020'!L3),(0),(($C$5*F9/'WA Oct 2020'!AR3-('WA Oct 2020'!M3+'WA Oct 2020'!L3))*'WA Oct 2020'!AE3/100))*'WA Oct 2020'!AR3,IF(AND('WA Oct 2020'!L3&gt;0,'WA Oct 2020'!M3=""&gt;0),IF(($C$5*F9/'WA Oct 2020'!AR3&lt;'WA Oct 2020'!L3),(0),($C$5*F9/'WA Oct 2020'!AR3-'WA Oct 2020'!L3)*'WA Oct 2020'!AD3/100)*'WA Oct 2020'!AR3,0)))))</f>
        <v>0</v>
      </c>
      <c r="K9" s="174">
        <f t="shared" ref="K9:K12" si="3">SUM(G9:J9)</f>
        <v>3490.9090909090905</v>
      </c>
      <c r="L9" s="202">
        <f t="shared" ref="L9:L12" si="4">K9+D9</f>
        <v>3621.7980909090907</v>
      </c>
      <c r="M9" s="133">
        <f t="shared" ref="M9:M12" si="5">L9*1.1</f>
        <v>3983.9778999999999</v>
      </c>
      <c r="N9" s="134">
        <f>'WA Oct 2020'!AT3</f>
        <v>0</v>
      </c>
      <c r="O9" s="134">
        <f>'WA Oct 2020'!AU3</f>
        <v>45</v>
      </c>
      <c r="P9" s="134">
        <f>'WA Oct 2020'!AV3</f>
        <v>0</v>
      </c>
      <c r="Q9" s="134">
        <f>'WA Oct 2020'!AW3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84">
        <f t="shared" si="1"/>
        <v>2255.9778999999999</v>
      </c>
      <c r="W9" s="184">
        <f t="shared" si="1"/>
        <v>2255.9778999999999</v>
      </c>
      <c r="X9" s="143">
        <f>'WA Oct 2020'!BF3</f>
        <v>0</v>
      </c>
      <c r="Y9" s="144" t="str">
        <f>'WA Oct 2020'!BG3</f>
        <v>n</v>
      </c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240"/>
      <c r="BN9" s="240"/>
      <c r="BO9" s="240"/>
      <c r="BP9" s="240"/>
      <c r="BQ9" s="240"/>
      <c r="BR9" s="240"/>
      <c r="BS9" s="240"/>
    </row>
    <row r="10" spans="1:71" ht="20" customHeight="1" thickBot="1" x14ac:dyDescent="0.25">
      <c r="A10" s="280"/>
      <c r="B10" s="75" t="str">
        <f>'WA Oct 2020'!F4</f>
        <v>Origin</v>
      </c>
      <c r="C10" s="75" t="str">
        <f>'WA Oct 2020'!G4</f>
        <v>Business Flexi</v>
      </c>
      <c r="D10" s="105">
        <f>365*'WA Oct 2020'!H4/100</f>
        <v>63.400500000000001</v>
      </c>
      <c r="E10" s="200">
        <f>IF('WA Oct 2020'!AQ4=3,0.5,IF('WA Oct 2020'!AQ4=2,0.33,0))</f>
        <v>0.5</v>
      </c>
      <c r="F10" s="200">
        <f t="shared" si="2"/>
        <v>0.5</v>
      </c>
      <c r="G10" s="105">
        <f>IF('WA Oct 2020'!K4="",($C$5*E10/'WA Oct 2020'!AQ4*'WA Oct 2020'!W4/100)*'WA Oct 2020'!AQ4,IF($C$5*E10/'WA Oct 2020'!AQ4&gt;='WA Oct 2020'!L4,('WA Oct 2020'!L4*'WA Oct 2020'!W4/100)*'WA Oct 2020'!AQ4,($C$5*E10/'WA Oct 2020'!AQ4*'WA Oct 2020'!W4/100)*'WA Oct 2020'!AQ4))</f>
        <v>1745.0000000000002</v>
      </c>
      <c r="H10" s="105">
        <f>IF(AND('WA Oct 2020'!P4&gt;0,'WA Oct 2020'!O4&gt;0),IF(($C$5*E10/'WA Oct 2020'!AQ4&lt;SUM('WA Oct 2020'!L4:P4)),(0),($C$5*E10/'WA Oct 2020'!AQ4-SUM('WA Oct 2020'!L4:P4))*'WA Oct 2020'!AB4/100)* 'WA Oct 2020'!AQ4,IF(AND('WA Oct 2020'!O4&gt;0,'WA Oct 2020'!P4=""),IF(($C$5*E10/'WA Oct 2020'!AQ4&lt; SUM('WA Oct 2020'!L4:O4)),(0),($C$5*E10/'WA Oct 2020'!AQ4-SUM('WA Oct 2020'!L4:O4))*'WA Oct 2020'!AA4/100)* 'WA Oct 2020'!AQ4,IF(AND('WA Oct 2020'!N4&gt;0,'WA Oct 2020'!O4=""),IF(($C$5*E10/'WA Oct 2020'!AQ4&lt; SUM('WA Oct 2020'!L4:N4)),(0),($C$5*E10/'WA Oct 2020'!AQ4-SUM('WA Oct 2020'!L4:N4))*'WA Oct 2020'!Z4/100)* 'WA Oct 2020'!AQ4,IF(AND('WA Oct 2020'!M4&gt;0,'WA Oct 2020'!N4=""),IF(($C$5*E10/'WA Oct 2020'!AQ4&lt;'WA Oct 2020'!M4+'WA Oct 2020'!L4),(0),(($C$5*E10/'WA Oct 2020'!AQ4-('WA Oct 2020'!M4+'WA Oct 2020'!L4))*'WA Oct 2020'!Y4/100))*'WA Oct 2020'!AQ4,IF(AND('WA Oct 2020'!L4&gt;0,'WA Oct 2020'!M4=""&gt;0),IF(($C$5*E10/'WA Oct 2020'!AQ4&lt;'WA Oct 2020'!L4),(0),($C$5*E10/'WA Oct 2020'!AQ4-'WA Oct 2020'!L4)*'WA Oct 2020'!X4/100)*'WA Oct 2020'!AQ4,0)))))</f>
        <v>0</v>
      </c>
      <c r="I10" s="105">
        <f>IF('WA Oct 2020'!K4="",($C$5*F10/'WA Oct 2020'!AR4*'WA Oct 2020'!AC4/100)*'WA Oct 2020'!AR4,IF($C$5*F10/'WA Oct 2020'!AR4&gt;='WA Oct 2020'!L4,('WA Oct 2020'!L4*'WA Oct 2020'!AC4/100)*'WA Oct 2020'!AR4,($C$5*F10/'WA Oct 2020'!AR4*'WA Oct 2020'!AC4/100)*'WA Oct 2020'!AR4))</f>
        <v>1745.0000000000002</v>
      </c>
      <c r="J10" s="105">
        <f>IF(AND('WA Oct 2020'!P4&gt;0,'WA Oct 2020'!O4&gt;0),IF(($C$5*F10/'WA Oct 2020'!AR4&lt;SUM('WA Oct 2020'!L4:P4)),(0),($C$5*F10/'WA Oct 2020'!AR4-SUM('WA Oct 2020'!L4:P4))*'WA Oct 2020'!AB4/100)* 'WA Oct 2020'!AR4,IF(AND('WA Oct 2020'!O4&gt;0,'WA Oct 2020'!P4=""),IF(($C$5*F10/'WA Oct 2020'!AR4&lt; SUM('WA Oct 2020'!L4:O4)),(0),($C$5*F10/'WA Oct 2020'!AR4-SUM('WA Oct 2020'!L4:O4))*'WA Oct 2020'!AG4/100)* 'WA Oct 2020'!AR4,IF(AND('WA Oct 2020'!N4&gt;0,'WA Oct 2020'!O4=""),IF(($C$5*F10/'WA Oct 2020'!AR4&lt; SUM('WA Oct 2020'!L4:N4)),(0),($C$5*F10/'WA Oct 2020'!AR4-SUM('WA Oct 2020'!L4:N4))*'WA Oct 2020'!AF4/100)* 'WA Oct 2020'!AR4,IF(AND('WA Oct 2020'!M4&gt;0,'WA Oct 2020'!N4=""),IF(($C$5*F10/'WA Oct 2020'!AR4&lt;'WA Oct 2020'!M4+'WA Oct 2020'!L4),(0),(($C$5*F10/'WA Oct 2020'!AR4-('WA Oct 2020'!M4+'WA Oct 2020'!L4))*'WA Oct 2020'!AE4/100))*'WA Oct 2020'!AR4,IF(AND('WA Oct 2020'!L4&gt;0,'WA Oct 2020'!M4=""&gt;0),IF(($C$5*F10/'WA Oct 2020'!AR4&lt;'WA Oct 2020'!L4),(0),($C$5*F10/'WA Oct 2020'!AR4-'WA Oct 2020'!L4)*'WA Oct 2020'!AD4/100)*'WA Oct 2020'!AR4,0)))))</f>
        <v>0</v>
      </c>
      <c r="K10" s="175">
        <f t="shared" si="3"/>
        <v>3490.0000000000005</v>
      </c>
      <c r="L10" s="203">
        <f t="shared" si="4"/>
        <v>3553.4005000000006</v>
      </c>
      <c r="M10" s="107">
        <f t="shared" si="5"/>
        <v>3908.7405500000009</v>
      </c>
      <c r="N10" s="108">
        <f>'WA Oct 2020'!AT4</f>
        <v>0</v>
      </c>
      <c r="O10" s="108">
        <f>'WA Oct 2020'!AU4</f>
        <v>30</v>
      </c>
      <c r="P10" s="108">
        <f>'WA Oct 2020'!AV4</f>
        <v>0</v>
      </c>
      <c r="Q10" s="108">
        <f>'WA Oct 2020'!AW4</f>
        <v>0</v>
      </c>
      <c r="R10" s="209" t="str">
        <f t="shared" si="0"/>
        <v>Guaranteed off usage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190">
        <f t="shared" si="1"/>
        <v>2757.0405500000011</v>
      </c>
      <c r="W10" s="190">
        <f t="shared" si="1"/>
        <v>2757.0405500000011</v>
      </c>
      <c r="X10" s="145">
        <f>'WA Oct 2020'!BF4</f>
        <v>0</v>
      </c>
      <c r="Y10" s="146" t="str">
        <f>'WA Oct 2020'!BG4</f>
        <v>n</v>
      </c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</row>
    <row r="11" spans="1:71" ht="20" customHeight="1" thickTop="1" thickBot="1" x14ac:dyDescent="0.25">
      <c r="A11" s="211" t="str">
        <f>'WA Oct 2020'!D5</f>
        <v>Albany</v>
      </c>
      <c r="B11" s="75" t="str">
        <f>'WA Oct 2020'!F5</f>
        <v>Alinta Energy</v>
      </c>
      <c r="C11" s="75" t="str">
        <f>'WA Oct 2020'!G5</f>
        <v>Business</v>
      </c>
      <c r="D11" s="105">
        <f>365*'WA Oct 2020'!H5/100</f>
        <v>148.98636363636362</v>
      </c>
      <c r="E11" s="200">
        <f>IF('WA Oct 2020'!AQ5=3,0.5,IF('WA Oct 2020'!AQ5=2,0.33,0))</f>
        <v>0.5</v>
      </c>
      <c r="F11" s="200">
        <f t="shared" si="2"/>
        <v>0.5</v>
      </c>
      <c r="G11" s="106">
        <f>IF('WA Oct 2020'!K5="",($C$5*E11/'WA Oct 2020'!AQ5*'WA Oct 2020'!W5/100)*'WA Oct 2020'!AQ5,IF($C$5*E11/'WA Oct 2020'!AQ5&gt;='WA Oct 2020'!L5,('WA Oct 2020'!L5*'WA Oct 2020'!W5/100)*'WA Oct 2020'!AQ5,($C$5*E11/'WA Oct 2020'!AQ5*'WA Oct 2020'!W5/100)*'WA Oct 2020'!AQ5))</f>
        <v>2177.2727272727275</v>
      </c>
      <c r="H11" s="106">
        <f>IF(AND('WA Oct 2020'!P5&gt;0,'WA Oct 2020'!O5&gt;0),IF(($C$5*E11/'WA Oct 2020'!AQ5&lt;SUM('WA Oct 2020'!L5:P5)),(0),($C$5*E11/'WA Oct 2020'!AQ5-SUM('WA Oct 2020'!L5:P5))*'WA Oct 2020'!AB5/100)* 'WA Oct 2020'!AQ5,IF(AND('WA Oct 2020'!O5&gt;0,'WA Oct 2020'!P5=""),IF(($C$5*E11/'WA Oct 2020'!AQ5&lt; SUM('WA Oct 2020'!L5:O5)),(0),($C$5*E11/'WA Oct 2020'!AQ5-SUM('WA Oct 2020'!L5:O5))*'WA Oct 2020'!AA5/100)* 'WA Oct 2020'!AQ5,IF(AND('WA Oct 2020'!N5&gt;0,'WA Oct 2020'!O5=""),IF(($C$5*E11/'WA Oct 2020'!AQ5&lt; SUM('WA Oct 2020'!L5:N5)),(0),($C$5*E11/'WA Oct 2020'!AQ5-SUM('WA Oct 2020'!L5:N5))*'WA Oct 2020'!Z5/100)* 'WA Oct 2020'!AQ5,IF(AND('WA Oct 2020'!M5&gt;0,'WA Oct 2020'!N5=""),IF(($C$5*E11/'WA Oct 2020'!AQ5&lt;'WA Oct 2020'!M5+'WA Oct 2020'!L5),(0),(($C$5*E11/'WA Oct 2020'!AQ5-('WA Oct 2020'!M5+'WA Oct 2020'!L5))*'WA Oct 2020'!Y5/100))*'WA Oct 2020'!AQ5,IF(AND('WA Oct 2020'!L5&gt;0,'WA Oct 2020'!M5=""&gt;0),IF(($C$5*E11/'WA Oct 2020'!AQ5&lt;'WA Oct 2020'!L5),(0),($C$5*E11/'WA Oct 2020'!AQ5-'WA Oct 2020'!L5)*'WA Oct 2020'!X5/100)*'WA Oct 2020'!AQ5,0)))))</f>
        <v>0</v>
      </c>
      <c r="I11" s="106">
        <f>IF('WA Oct 2020'!K5="",($C$5*F11/'WA Oct 2020'!AR5*'WA Oct 2020'!AC5/100)*'WA Oct 2020'!AR5,IF($C$5*F11/'WA Oct 2020'!AR5&gt;='WA Oct 2020'!L5,('WA Oct 2020'!L5*'WA Oct 2020'!AC5/100)*'WA Oct 2020'!AR5,($C$5*F11/'WA Oct 2020'!AR5*'WA Oct 2020'!AC5/100)*'WA Oct 2020'!AR5))</f>
        <v>2177.2727272727275</v>
      </c>
      <c r="J11" s="106">
        <f>IF(AND('WA Oct 2020'!P5&gt;0,'WA Oct 2020'!O5&gt;0),IF(($C$5*F11/'WA Oct 2020'!AR5&lt;SUM('WA Oct 2020'!L5:P5)),(0),($C$5*F11/'WA Oct 2020'!AR5-SUM('WA Oct 2020'!L5:P5))*'WA Oct 2020'!AB5/100)* 'WA Oct 2020'!AR5,IF(AND('WA Oct 2020'!O5&gt;0,'WA Oct 2020'!P5=""),IF(($C$5*F11/'WA Oct 2020'!AR5&lt; SUM('WA Oct 2020'!L5:O5)),(0),($C$5*F11/'WA Oct 2020'!AR5-SUM('WA Oct 2020'!L5:O5))*'WA Oct 2020'!AG5/100)* 'WA Oct 2020'!AR5,IF(AND('WA Oct 2020'!N5&gt;0,'WA Oct 2020'!O5=""),IF(($C$5*F11/'WA Oct 2020'!AR5&lt; SUM('WA Oct 2020'!L5:N5)),(0),($C$5*F11/'WA Oct 2020'!AR5-SUM('WA Oct 2020'!L5:N5))*'WA Oct 2020'!AF5/100)* 'WA Oct 2020'!AR5,IF(AND('WA Oct 2020'!M5&gt;0,'WA Oct 2020'!N5=""),IF(($C$5*F11/'WA Oct 2020'!AR5&lt;'WA Oct 2020'!M5+'WA Oct 2020'!L5),(0),(($C$5*F11/'WA Oct 2020'!AR5-('WA Oct 2020'!M5+'WA Oct 2020'!L5))*'WA Oct 2020'!AE5/100))*'WA Oct 2020'!AR5,IF(AND('WA Oct 2020'!L5&gt;0,'WA Oct 2020'!M5=""&gt;0),IF(($C$5*F11/'WA Oct 2020'!AR5&lt;'WA Oct 2020'!L5),(0),($C$5*F11/'WA Oct 2020'!AR5-'WA Oct 2020'!L5)*'WA Oct 2020'!AD5/100)*'WA Oct 2020'!AR5,0)))))</f>
        <v>0</v>
      </c>
      <c r="K11" s="175">
        <f t="shared" si="3"/>
        <v>4354.545454545455</v>
      </c>
      <c r="L11" s="203">
        <f t="shared" si="4"/>
        <v>4503.5318181818184</v>
      </c>
      <c r="M11" s="176">
        <f t="shared" si="5"/>
        <v>4953.8850000000002</v>
      </c>
      <c r="N11" s="108">
        <f>'WA Oct 2020'!AT5</f>
        <v>0</v>
      </c>
      <c r="O11" s="108">
        <f>'WA Oct 2020'!AU5</f>
        <v>0</v>
      </c>
      <c r="P11" s="108">
        <f>'WA Oct 2020'!AV5</f>
        <v>0</v>
      </c>
      <c r="Q11" s="108">
        <f>'WA Oct 2020'!AW5</f>
        <v>0</v>
      </c>
      <c r="R11" s="209" t="str">
        <f t="shared" si="0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190">
        <f t="shared" si="1"/>
        <v>4953.8850000000002</v>
      </c>
      <c r="W11" s="190">
        <f t="shared" si="1"/>
        <v>4953.8850000000002</v>
      </c>
      <c r="X11" s="145">
        <f>'WA Oct 2020'!BF5</f>
        <v>0</v>
      </c>
      <c r="Y11" s="146" t="str">
        <f>'WA Oct 2020'!BG5</f>
        <v>n</v>
      </c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</row>
    <row r="12" spans="1:71" ht="20" customHeight="1" thickTop="1" thickBot="1" x14ac:dyDescent="0.25">
      <c r="A12" s="212" t="str">
        <f>'WA Oct 2020'!D6</f>
        <v>Kalgoorlie</v>
      </c>
      <c r="B12" s="113" t="str">
        <f>'WA Oct 2020'!F6</f>
        <v>Alinta Energy</v>
      </c>
      <c r="C12" s="113" t="str">
        <f>'WA Oct 2020'!G6</f>
        <v>Business</v>
      </c>
      <c r="D12" s="114">
        <f>365*'WA Oct 2020'!H6/100</f>
        <v>233.46727272727273</v>
      </c>
      <c r="E12" s="201">
        <f>IF('WA Oct 2020'!AQ6=3,0.5,IF('WA Oct 2020'!AQ6=2,0.33,0))</f>
        <v>0.5</v>
      </c>
      <c r="F12" s="201">
        <f t="shared" si="2"/>
        <v>0.5</v>
      </c>
      <c r="G12" s="116">
        <f>IF('WA Oct 2020'!K6="",($C$5*E12/'WA Oct 2020'!AQ6*'WA Oct 2020'!W6/100)*'WA Oct 2020'!AQ6,IF($C$5*E12/'WA Oct 2020'!AQ6&gt;='WA Oct 2020'!L6,('WA Oct 2020'!L6*'WA Oct 2020'!W6/100)*'WA Oct 2020'!AQ6,($C$5*E12/'WA Oct 2020'!AQ6*'WA Oct 2020'!W6/100)*'WA Oct 2020'!AQ6))</f>
        <v>1581.8181818181818</v>
      </c>
      <c r="H12" s="116">
        <f>IF(AND('WA Oct 2020'!P6&gt;0,'WA Oct 2020'!O6&gt;0),IF(($C$5*E12/'WA Oct 2020'!AQ6&lt;SUM('WA Oct 2020'!L6:P6)),(0),($C$5*E12/'WA Oct 2020'!AQ6-SUM('WA Oct 2020'!L6:P6))*'WA Oct 2020'!AB6/100)* 'WA Oct 2020'!AQ6,IF(AND('WA Oct 2020'!O6&gt;0,'WA Oct 2020'!P6=""),IF(($C$5*E12/'WA Oct 2020'!AQ6&lt; SUM('WA Oct 2020'!L6:O6)),(0),($C$5*E12/'WA Oct 2020'!AQ6-SUM('WA Oct 2020'!L6:O6))*'WA Oct 2020'!AA6/100)* 'WA Oct 2020'!AQ6,IF(AND('WA Oct 2020'!N6&gt;0,'WA Oct 2020'!O6=""),IF(($C$5*E12/'WA Oct 2020'!AQ6&lt; SUM('WA Oct 2020'!L6:N6)),(0),($C$5*E12/'WA Oct 2020'!AQ6-SUM('WA Oct 2020'!L6:N6))*'WA Oct 2020'!Z6/100)* 'WA Oct 2020'!AQ6,IF(AND('WA Oct 2020'!M6&gt;0,'WA Oct 2020'!N6=""),IF(($C$5*E12/'WA Oct 2020'!AQ6&lt;'WA Oct 2020'!M6+'WA Oct 2020'!L6),(0),(($C$5*E12/'WA Oct 2020'!AQ6-('WA Oct 2020'!M6+'WA Oct 2020'!L6))*'WA Oct 2020'!Y6/100))*'WA Oct 2020'!AQ6,IF(AND('WA Oct 2020'!L6&gt;0,'WA Oct 2020'!M6=""&gt;0),IF(($C$5*E12/'WA Oct 2020'!AQ6&lt;'WA Oct 2020'!L6),(0),($C$5*E12/'WA Oct 2020'!AQ6-'WA Oct 2020'!L6)*'WA Oct 2020'!X6/100)*'WA Oct 2020'!AQ6,0)))))</f>
        <v>0</v>
      </c>
      <c r="I12" s="116">
        <f>IF('WA Oct 2020'!K6="",($C$5*F12/'WA Oct 2020'!AR6*'WA Oct 2020'!AC6/100)*'WA Oct 2020'!AR6,IF($C$5*F12/'WA Oct 2020'!AR6&gt;='WA Oct 2020'!L6,('WA Oct 2020'!L6*'WA Oct 2020'!AC6/100)*'WA Oct 2020'!AR6,($C$5*F12/'WA Oct 2020'!AR6*'WA Oct 2020'!AC6/100)*'WA Oct 2020'!AR6))</f>
        <v>1581.8181818181818</v>
      </c>
      <c r="J12" s="116">
        <f>IF(AND('WA Oct 2020'!P6&gt;0,'WA Oct 2020'!O6&gt;0),IF(($C$5*F12/'WA Oct 2020'!AR6&lt;SUM('WA Oct 2020'!L6:P6)),(0),($C$5*F12/'WA Oct 2020'!AR6-SUM('WA Oct 2020'!L6:P6))*'WA Oct 2020'!AB6/100)* 'WA Oct 2020'!AR6,IF(AND('WA Oct 2020'!O6&gt;0,'WA Oct 2020'!P6=""),IF(($C$5*F12/'WA Oct 2020'!AR6&lt; SUM('WA Oct 2020'!L6:O6)),(0),($C$5*F12/'WA Oct 2020'!AR6-SUM('WA Oct 2020'!L6:O6))*'WA Oct 2020'!AG6/100)* 'WA Oct 2020'!AR6,IF(AND('WA Oct 2020'!N6&gt;0,'WA Oct 2020'!O6=""),IF(($C$5*F12/'WA Oct 2020'!AR6&lt; SUM('WA Oct 2020'!L6:N6)),(0),($C$5*F12/'WA Oct 2020'!AR6-SUM('WA Oct 2020'!L6:N6))*'WA Oct 2020'!AF6/100)* 'WA Oct 2020'!AR6,IF(AND('WA Oct 2020'!M6&gt;0,'WA Oct 2020'!N6=""),IF(($C$5*F12/'WA Oct 2020'!AR6&lt;'WA Oct 2020'!M6+'WA Oct 2020'!L6),(0),(($C$5*F12/'WA Oct 2020'!AR6-('WA Oct 2020'!M6+'WA Oct 2020'!L6))*'WA Oct 2020'!AE6/100))*'WA Oct 2020'!AR6,IF(AND('WA Oct 2020'!L6&gt;0,'WA Oct 2020'!M6=""&gt;0),IF(($C$5*F12/'WA Oct 2020'!AR6&lt;'WA Oct 2020'!L6),(0),($C$5*F12/'WA Oct 2020'!AR6-'WA Oct 2020'!L6)*'WA Oct 2020'!AD6/100)*'WA Oct 2020'!AR6,0)))))</f>
        <v>0</v>
      </c>
      <c r="K12" s="177">
        <f t="shared" si="3"/>
        <v>3163.6363636363635</v>
      </c>
      <c r="L12" s="204">
        <f t="shared" si="4"/>
        <v>3397.1036363636363</v>
      </c>
      <c r="M12" s="178">
        <f t="shared" si="5"/>
        <v>3736.8140000000003</v>
      </c>
      <c r="N12" s="118">
        <f>'WA Oct 2020'!AT6</f>
        <v>0</v>
      </c>
      <c r="O12" s="118">
        <f>'WA Oct 2020'!AU6</f>
        <v>0</v>
      </c>
      <c r="P12" s="118">
        <f>'WA Oct 2020'!AV6</f>
        <v>0</v>
      </c>
      <c r="Q12" s="118">
        <f>'WA Oct 2020'!AW6</f>
        <v>0</v>
      </c>
      <c r="R12" s="210" t="str">
        <f t="shared" si="0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87">
        <f t="shared" si="1"/>
        <v>3736.8140000000003</v>
      </c>
      <c r="W12" s="187">
        <f t="shared" si="1"/>
        <v>3736.8140000000003</v>
      </c>
      <c r="X12" s="147">
        <f>'WA Oct 2020'!BF6</f>
        <v>0</v>
      </c>
      <c r="Y12" s="148" t="str">
        <f>'WA Oct 2020'!BG6</f>
        <v>n</v>
      </c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</row>
    <row r="13" spans="1:71" x14ac:dyDescent="0.2"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</row>
    <row r="14" spans="1:71" x14ac:dyDescent="0.2"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</row>
    <row r="15" spans="1:71" x14ac:dyDescent="0.2"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</row>
    <row r="16" spans="1:71" x14ac:dyDescent="0.2"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</row>
    <row r="17" spans="26:71" x14ac:dyDescent="0.2"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</row>
    <row r="18" spans="26:71" x14ac:dyDescent="0.2"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</row>
    <row r="19" spans="26:71" x14ac:dyDescent="0.2"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</row>
    <row r="20" spans="26:71" x14ac:dyDescent="0.2"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</row>
    <row r="21" spans="26:71" x14ac:dyDescent="0.2"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</row>
    <row r="22" spans="26:71" x14ac:dyDescent="0.2"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</row>
    <row r="23" spans="26:71" x14ac:dyDescent="0.2"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</row>
    <row r="24" spans="26:71" x14ac:dyDescent="0.2"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</row>
    <row r="25" spans="26:71" x14ac:dyDescent="0.2"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</row>
    <row r="26" spans="26:71" x14ac:dyDescent="0.2"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</row>
    <row r="27" spans="26:71" x14ac:dyDescent="0.2"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</row>
    <row r="28" spans="26:71" x14ac:dyDescent="0.2"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</row>
    <row r="29" spans="26:71" x14ac:dyDescent="0.2"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</row>
    <row r="30" spans="26:71" x14ac:dyDescent="0.2"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</row>
    <row r="31" spans="26:71" x14ac:dyDescent="0.2"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</row>
    <row r="32" spans="26:71" x14ac:dyDescent="0.2"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  <c r="BM32" s="240"/>
      <c r="BN32" s="240"/>
      <c r="BO32" s="240"/>
      <c r="BP32" s="240"/>
      <c r="BQ32" s="240"/>
      <c r="BR32" s="240"/>
      <c r="BS32" s="240"/>
    </row>
    <row r="33" spans="26:71" x14ac:dyDescent="0.2"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</row>
    <row r="34" spans="26:71" x14ac:dyDescent="0.2"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</row>
    <row r="35" spans="26:71" x14ac:dyDescent="0.2"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</row>
    <row r="36" spans="26:71" x14ac:dyDescent="0.2"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</row>
    <row r="37" spans="26:71" x14ac:dyDescent="0.2"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  <c r="BA37" s="240"/>
      <c r="BB37" s="240"/>
      <c r="BC37" s="240"/>
      <c r="BD37" s="240"/>
      <c r="BE37" s="240"/>
      <c r="BF37" s="240"/>
      <c r="BG37" s="240"/>
      <c r="BH37" s="240"/>
      <c r="BI37" s="240"/>
      <c r="BJ37" s="240"/>
      <c r="BK37" s="240"/>
      <c r="BL37" s="240"/>
      <c r="BM37" s="240"/>
      <c r="BN37" s="240"/>
      <c r="BO37" s="240"/>
      <c r="BP37" s="240"/>
      <c r="BQ37" s="240"/>
      <c r="BR37" s="240"/>
      <c r="BS37" s="240"/>
    </row>
    <row r="38" spans="26:71" x14ac:dyDescent="0.2"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</row>
    <row r="39" spans="26:71" x14ac:dyDescent="0.2"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</row>
    <row r="40" spans="26:71" x14ac:dyDescent="0.2"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</row>
    <row r="41" spans="26:71" x14ac:dyDescent="0.2"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</row>
    <row r="42" spans="26:71" x14ac:dyDescent="0.2"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</row>
    <row r="43" spans="26:71" x14ac:dyDescent="0.2"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0"/>
      <c r="BF43" s="240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</row>
    <row r="44" spans="26:71" x14ac:dyDescent="0.2"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</row>
    <row r="45" spans="26:71" x14ac:dyDescent="0.2"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  <c r="BA45" s="240"/>
      <c r="BB45" s="240"/>
      <c r="BC45" s="240"/>
      <c r="BD45" s="240"/>
      <c r="BE45" s="240"/>
      <c r="BF45" s="240"/>
      <c r="BG45" s="240"/>
      <c r="BH45" s="240"/>
      <c r="BI45" s="240"/>
      <c r="BJ45" s="240"/>
      <c r="BK45" s="240"/>
      <c r="BL45" s="240"/>
      <c r="BM45" s="240"/>
      <c r="BN45" s="240"/>
      <c r="BO45" s="240"/>
      <c r="BP45" s="240"/>
      <c r="BQ45" s="240"/>
      <c r="BR45" s="240"/>
      <c r="BS45" s="240"/>
    </row>
    <row r="46" spans="26:71" x14ac:dyDescent="0.2"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</row>
    <row r="47" spans="26:71" x14ac:dyDescent="0.2"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</row>
    <row r="48" spans="26:71" x14ac:dyDescent="0.2"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0"/>
      <c r="BD48" s="240"/>
      <c r="BE48" s="240"/>
      <c r="BF48" s="240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</row>
    <row r="49" spans="26:71" x14ac:dyDescent="0.2"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0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</row>
    <row r="50" spans="26:71" x14ac:dyDescent="0.2"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</row>
    <row r="51" spans="26:71" x14ac:dyDescent="0.2"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  <c r="BC51" s="240"/>
      <c r="BD51" s="240"/>
      <c r="BE51" s="240"/>
      <c r="BF51" s="240"/>
      <c r="BG51" s="240"/>
      <c r="BH51" s="240"/>
      <c r="BI51" s="240"/>
      <c r="BJ51" s="240"/>
      <c r="BK51" s="240"/>
      <c r="BL51" s="240"/>
      <c r="BM51" s="240"/>
      <c r="BN51" s="240"/>
      <c r="BO51" s="240"/>
      <c r="BP51" s="240"/>
      <c r="BQ51" s="240"/>
      <c r="BR51" s="240"/>
      <c r="BS51" s="240"/>
    </row>
    <row r="52" spans="26:71" x14ac:dyDescent="0.2"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</row>
    <row r="53" spans="26:71" x14ac:dyDescent="0.2"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0"/>
      <c r="BD53" s="240"/>
      <c r="BE53" s="240"/>
      <c r="BF53" s="240"/>
      <c r="BG53" s="240"/>
      <c r="BH53" s="240"/>
      <c r="BI53" s="240"/>
      <c r="BJ53" s="240"/>
      <c r="BK53" s="240"/>
      <c r="BL53" s="240"/>
      <c r="BM53" s="240"/>
      <c r="BN53" s="240"/>
      <c r="BO53" s="240"/>
      <c r="BP53" s="240"/>
      <c r="BQ53" s="240"/>
      <c r="BR53" s="240"/>
      <c r="BS53" s="240"/>
    </row>
    <row r="54" spans="26:71" x14ac:dyDescent="0.2"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0"/>
      <c r="BD54" s="240"/>
      <c r="BE54" s="240"/>
      <c r="BF54" s="240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</row>
    <row r="55" spans="26:71" x14ac:dyDescent="0.2"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  <c r="BC55" s="240"/>
      <c r="BD55" s="240"/>
      <c r="BE55" s="240"/>
      <c r="BF55" s="240"/>
      <c r="BG55" s="240"/>
      <c r="BH55" s="240"/>
      <c r="BI55" s="240"/>
      <c r="BJ55" s="240"/>
      <c r="BK55" s="240"/>
      <c r="BL55" s="240"/>
      <c r="BM55" s="240"/>
      <c r="BN55" s="240"/>
      <c r="BO55" s="240"/>
      <c r="BP55" s="240"/>
      <c r="BQ55" s="240"/>
      <c r="BR55" s="240"/>
      <c r="BS55" s="240"/>
    </row>
    <row r="56" spans="26:71" x14ac:dyDescent="0.2"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0"/>
      <c r="BE56" s="240"/>
      <c r="BF56" s="240"/>
      <c r="BG56" s="240"/>
      <c r="BH56" s="240"/>
      <c r="BI56" s="240"/>
      <c r="BJ56" s="240"/>
      <c r="BK56" s="240"/>
      <c r="BL56" s="240"/>
      <c r="BM56" s="240"/>
      <c r="BN56" s="240"/>
      <c r="BO56" s="240"/>
      <c r="BP56" s="240"/>
      <c r="BQ56" s="240"/>
      <c r="BR56" s="240"/>
      <c r="BS56" s="240"/>
    </row>
    <row r="57" spans="26:71" x14ac:dyDescent="0.2"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0"/>
      <c r="BF57" s="240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</row>
    <row r="58" spans="26:71" x14ac:dyDescent="0.2"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0"/>
      <c r="BD58" s="240"/>
      <c r="BE58" s="240"/>
      <c r="BF58" s="240"/>
      <c r="BG58" s="240"/>
      <c r="BH58" s="240"/>
      <c r="BI58" s="240"/>
      <c r="BJ58" s="240"/>
      <c r="BK58" s="240"/>
      <c r="BL58" s="240"/>
      <c r="BM58" s="240"/>
      <c r="BN58" s="240"/>
      <c r="BO58" s="240"/>
      <c r="BP58" s="240"/>
      <c r="BQ58" s="240"/>
      <c r="BR58" s="240"/>
      <c r="BS58" s="240"/>
    </row>
    <row r="59" spans="26:71" x14ac:dyDescent="0.2"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</row>
    <row r="60" spans="26:71" x14ac:dyDescent="0.2"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</row>
    <row r="61" spans="26:71" x14ac:dyDescent="0.2"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</row>
    <row r="62" spans="26:71" x14ac:dyDescent="0.2"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  <c r="BJ62" s="240"/>
      <c r="BK62" s="240"/>
      <c r="BL62" s="240"/>
      <c r="BM62" s="240"/>
      <c r="BN62" s="240"/>
      <c r="BO62" s="240"/>
      <c r="BP62" s="240"/>
      <c r="BQ62" s="240"/>
      <c r="BR62" s="240"/>
      <c r="BS62" s="240"/>
    </row>
    <row r="63" spans="26:71" x14ac:dyDescent="0.2"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</row>
    <row r="64" spans="26:71" x14ac:dyDescent="0.2"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</row>
    <row r="65" spans="26:71" x14ac:dyDescent="0.2"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</row>
    <row r="66" spans="26:71" x14ac:dyDescent="0.2"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0"/>
      <c r="BN66" s="240"/>
      <c r="BO66" s="240"/>
      <c r="BP66" s="240"/>
      <c r="BQ66" s="240"/>
      <c r="BR66" s="240"/>
      <c r="BS66" s="240"/>
    </row>
    <row r="67" spans="26:71" x14ac:dyDescent="0.2"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</row>
    <row r="68" spans="26:71" x14ac:dyDescent="0.2"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</row>
    <row r="69" spans="26:71" x14ac:dyDescent="0.2"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0"/>
      <c r="BN69" s="240"/>
      <c r="BO69" s="240"/>
      <c r="BP69" s="240"/>
      <c r="BQ69" s="240"/>
      <c r="BR69" s="240"/>
      <c r="BS69" s="240"/>
    </row>
    <row r="70" spans="26:71" x14ac:dyDescent="0.2"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</row>
    <row r="71" spans="26:71" x14ac:dyDescent="0.2"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  <c r="BA71" s="240"/>
      <c r="BB71" s="240"/>
      <c r="BC71" s="240"/>
      <c r="BD71" s="240"/>
      <c r="BE71" s="240"/>
      <c r="BF71" s="240"/>
      <c r="BG71" s="240"/>
      <c r="BH71" s="240"/>
      <c r="BI71" s="240"/>
      <c r="BJ71" s="240"/>
      <c r="BK71" s="240"/>
      <c r="BL71" s="240"/>
      <c r="BM71" s="240"/>
      <c r="BN71" s="240"/>
      <c r="BO71" s="240"/>
      <c r="BP71" s="240"/>
      <c r="BQ71" s="240"/>
      <c r="BR71" s="240"/>
      <c r="BS71" s="240"/>
    </row>
    <row r="72" spans="26:71" x14ac:dyDescent="0.2"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  <c r="BA72" s="240"/>
      <c r="BB72" s="240"/>
      <c r="BC72" s="240"/>
      <c r="BD72" s="240"/>
      <c r="BE72" s="240"/>
      <c r="BF72" s="240"/>
      <c r="BG72" s="240"/>
      <c r="BH72" s="240"/>
      <c r="BI72" s="240"/>
      <c r="BJ72" s="240"/>
      <c r="BK72" s="240"/>
      <c r="BL72" s="240"/>
      <c r="BM72" s="240"/>
      <c r="BN72" s="240"/>
      <c r="BO72" s="240"/>
      <c r="BP72" s="240"/>
      <c r="BQ72" s="240"/>
      <c r="BR72" s="240"/>
      <c r="BS72" s="240"/>
    </row>
    <row r="73" spans="26:71" x14ac:dyDescent="0.2"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  <c r="BA73" s="240"/>
      <c r="BB73" s="240"/>
      <c r="BC73" s="240"/>
      <c r="BD73" s="240"/>
      <c r="BE73" s="240"/>
      <c r="BF73" s="240"/>
      <c r="BG73" s="240"/>
      <c r="BH73" s="240"/>
      <c r="BI73" s="240"/>
      <c r="BJ73" s="240"/>
      <c r="BK73" s="240"/>
      <c r="BL73" s="240"/>
      <c r="BM73" s="240"/>
      <c r="BN73" s="240"/>
      <c r="BO73" s="240"/>
      <c r="BP73" s="240"/>
      <c r="BQ73" s="240"/>
      <c r="BR73" s="240"/>
      <c r="BS73" s="240"/>
    </row>
    <row r="74" spans="26:71" x14ac:dyDescent="0.2">
      <c r="Z74" s="240"/>
      <c r="AA74" s="240"/>
      <c r="AB74" s="240"/>
      <c r="AC74" s="240"/>
      <c r="AD74" s="240"/>
      <c r="AE74" s="240"/>
      <c r="AF74" s="240"/>
      <c r="AG74" s="240"/>
      <c r="AH74" s="240"/>
      <c r="AI74" s="240"/>
      <c r="AJ74" s="240"/>
      <c r="AK74" s="240"/>
      <c r="AL74" s="240"/>
      <c r="AM74" s="240"/>
      <c r="AN74" s="240"/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40"/>
      <c r="AZ74" s="240"/>
      <c r="BA74" s="240"/>
      <c r="BB74" s="240"/>
      <c r="BC74" s="240"/>
      <c r="BD74" s="240"/>
      <c r="BE74" s="240"/>
      <c r="BF74" s="240"/>
      <c r="BG74" s="240"/>
      <c r="BH74" s="240"/>
      <c r="BI74" s="240"/>
      <c r="BJ74" s="240"/>
      <c r="BK74" s="240"/>
      <c r="BL74" s="240"/>
      <c r="BM74" s="240"/>
      <c r="BN74" s="240"/>
      <c r="BO74" s="240"/>
      <c r="BP74" s="240"/>
      <c r="BQ74" s="240"/>
      <c r="BR74" s="240"/>
      <c r="BS74" s="240"/>
    </row>
    <row r="75" spans="26:71" x14ac:dyDescent="0.2"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  <c r="BA75" s="240"/>
      <c r="BB75" s="240"/>
      <c r="BC75" s="240"/>
      <c r="BD75" s="240"/>
      <c r="BE75" s="240"/>
      <c r="BF75" s="240"/>
      <c r="BG75" s="240"/>
      <c r="BH75" s="240"/>
      <c r="BI75" s="240"/>
      <c r="BJ75" s="240"/>
      <c r="BK75" s="240"/>
      <c r="BL75" s="240"/>
      <c r="BM75" s="240"/>
      <c r="BN75" s="240"/>
      <c r="BO75" s="240"/>
      <c r="BP75" s="240"/>
      <c r="BQ75" s="240"/>
      <c r="BR75" s="240"/>
      <c r="BS75" s="240"/>
    </row>
    <row r="76" spans="26:71" x14ac:dyDescent="0.2"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  <c r="BA76" s="240"/>
      <c r="BB76" s="240"/>
      <c r="BC76" s="240"/>
      <c r="BD76" s="240"/>
      <c r="BE76" s="240"/>
      <c r="BF76" s="240"/>
      <c r="BG76" s="240"/>
      <c r="BH76" s="240"/>
      <c r="BI76" s="240"/>
      <c r="BJ76" s="240"/>
      <c r="BK76" s="240"/>
      <c r="BL76" s="240"/>
      <c r="BM76" s="240"/>
      <c r="BN76" s="240"/>
      <c r="BO76" s="240"/>
      <c r="BP76" s="240"/>
      <c r="BQ76" s="240"/>
      <c r="BR76" s="240"/>
      <c r="BS76" s="240"/>
    </row>
    <row r="77" spans="26:71" x14ac:dyDescent="0.2"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  <c r="BD77" s="240"/>
      <c r="BE77" s="240"/>
      <c r="BF77" s="240"/>
      <c r="BG77" s="240"/>
      <c r="BH77" s="240"/>
      <c r="BI77" s="240"/>
      <c r="BJ77" s="240"/>
      <c r="BK77" s="240"/>
      <c r="BL77" s="240"/>
      <c r="BM77" s="240"/>
      <c r="BN77" s="240"/>
      <c r="BO77" s="240"/>
      <c r="BP77" s="240"/>
      <c r="BQ77" s="240"/>
      <c r="BR77" s="240"/>
      <c r="BS77" s="240"/>
    </row>
    <row r="78" spans="26:71" x14ac:dyDescent="0.2"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0"/>
      <c r="BM78" s="240"/>
      <c r="BN78" s="240"/>
      <c r="BO78" s="240"/>
      <c r="BP78" s="240"/>
      <c r="BQ78" s="240"/>
      <c r="BR78" s="240"/>
      <c r="BS78" s="240"/>
    </row>
    <row r="79" spans="26:71" x14ac:dyDescent="0.2"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  <c r="BA79" s="240"/>
      <c r="BB79" s="240"/>
      <c r="BC79" s="240"/>
      <c r="BD79" s="240"/>
      <c r="BE79" s="240"/>
      <c r="BF79" s="240"/>
      <c r="BG79" s="240"/>
      <c r="BH79" s="240"/>
      <c r="BI79" s="240"/>
      <c r="BJ79" s="240"/>
      <c r="BK79" s="240"/>
      <c r="BL79" s="240"/>
      <c r="BM79" s="240"/>
      <c r="BN79" s="240"/>
      <c r="BO79" s="240"/>
      <c r="BP79" s="240"/>
      <c r="BQ79" s="240"/>
      <c r="BR79" s="240"/>
      <c r="BS79" s="240"/>
    </row>
    <row r="80" spans="26:71" x14ac:dyDescent="0.2"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</row>
    <row r="81" spans="26:71" x14ac:dyDescent="0.2"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  <c r="BJ81" s="240"/>
      <c r="BK81" s="240"/>
      <c r="BL81" s="240"/>
      <c r="BM81" s="240"/>
      <c r="BN81" s="240"/>
      <c r="BO81" s="240"/>
      <c r="BP81" s="240"/>
      <c r="BQ81" s="240"/>
      <c r="BR81" s="240"/>
      <c r="BS81" s="240"/>
    </row>
    <row r="82" spans="26:71" x14ac:dyDescent="0.2"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0"/>
      <c r="BM82" s="240"/>
      <c r="BN82" s="240"/>
      <c r="BO82" s="240"/>
      <c r="BP82" s="240"/>
      <c r="BQ82" s="240"/>
      <c r="BR82" s="240"/>
      <c r="BS82" s="240"/>
    </row>
    <row r="83" spans="26:71" x14ac:dyDescent="0.2"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  <c r="BA83" s="240"/>
      <c r="BB83" s="240"/>
      <c r="BC83" s="240"/>
      <c r="BD83" s="240"/>
      <c r="BE83" s="240"/>
      <c r="BF83" s="240"/>
      <c r="BG83" s="240"/>
      <c r="BH83" s="240"/>
      <c r="BI83" s="240"/>
      <c r="BJ83" s="240"/>
      <c r="BK83" s="240"/>
      <c r="BL83" s="240"/>
      <c r="BM83" s="240"/>
      <c r="BN83" s="240"/>
      <c r="BO83" s="240"/>
      <c r="BP83" s="240"/>
      <c r="BQ83" s="240"/>
      <c r="BR83" s="240"/>
      <c r="BS83" s="240"/>
    </row>
    <row r="84" spans="26:71" x14ac:dyDescent="0.2"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0"/>
      <c r="BM84" s="240"/>
      <c r="BN84" s="240"/>
      <c r="BO84" s="240"/>
      <c r="BP84" s="240"/>
      <c r="BQ84" s="240"/>
      <c r="BR84" s="240"/>
      <c r="BS84" s="240"/>
    </row>
    <row r="85" spans="26:71" x14ac:dyDescent="0.2"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  <c r="BA85" s="240"/>
      <c r="BB85" s="240"/>
      <c r="BC85" s="240"/>
      <c r="BD85" s="240"/>
      <c r="BE85" s="240"/>
      <c r="BF85" s="240"/>
      <c r="BG85" s="240"/>
      <c r="BH85" s="240"/>
      <c r="BI85" s="240"/>
      <c r="BJ85" s="240"/>
      <c r="BK85" s="240"/>
      <c r="BL85" s="240"/>
      <c r="BM85" s="240"/>
      <c r="BN85" s="240"/>
      <c r="BO85" s="240"/>
      <c r="BP85" s="240"/>
      <c r="BQ85" s="240"/>
      <c r="BR85" s="240"/>
      <c r="BS85" s="240"/>
    </row>
    <row r="86" spans="26:71" x14ac:dyDescent="0.2"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0"/>
      <c r="BN86" s="240"/>
      <c r="BO86" s="240"/>
      <c r="BP86" s="240"/>
      <c r="BQ86" s="240"/>
      <c r="BR86" s="240"/>
      <c r="BS86" s="240"/>
    </row>
    <row r="87" spans="26:71" x14ac:dyDescent="0.2"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40"/>
      <c r="AT87" s="240"/>
      <c r="AU87" s="240"/>
      <c r="AV87" s="240"/>
      <c r="AW87" s="240"/>
      <c r="AX87" s="240"/>
      <c r="AY87" s="240"/>
      <c r="AZ87" s="240"/>
      <c r="BA87" s="240"/>
      <c r="BB87" s="240"/>
      <c r="BC87" s="240"/>
      <c r="BD87" s="240"/>
      <c r="BE87" s="240"/>
      <c r="BF87" s="240"/>
      <c r="BG87" s="240"/>
      <c r="BH87" s="240"/>
      <c r="BI87" s="240"/>
      <c r="BJ87" s="240"/>
      <c r="BK87" s="240"/>
      <c r="BL87" s="240"/>
      <c r="BM87" s="240"/>
      <c r="BN87" s="240"/>
      <c r="BO87" s="240"/>
      <c r="BP87" s="240"/>
      <c r="BQ87" s="240"/>
      <c r="BR87" s="240"/>
      <c r="BS87" s="240"/>
    </row>
    <row r="88" spans="26:71" x14ac:dyDescent="0.2"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  <c r="BA88" s="240"/>
      <c r="BB88" s="240"/>
      <c r="BC88" s="240"/>
      <c r="BD88" s="240"/>
      <c r="BE88" s="240"/>
      <c r="BF88" s="240"/>
      <c r="BG88" s="240"/>
      <c r="BH88" s="240"/>
      <c r="BI88" s="240"/>
      <c r="BJ88" s="240"/>
      <c r="BK88" s="240"/>
      <c r="BL88" s="240"/>
      <c r="BM88" s="240"/>
      <c r="BN88" s="240"/>
      <c r="BO88" s="240"/>
      <c r="BP88" s="240"/>
      <c r="BQ88" s="240"/>
      <c r="BR88" s="240"/>
      <c r="BS88" s="240"/>
    </row>
    <row r="89" spans="26:71" x14ac:dyDescent="0.2"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  <c r="BA89" s="240"/>
      <c r="BB89" s="240"/>
      <c r="BC89" s="240"/>
      <c r="BD89" s="240"/>
      <c r="BE89" s="240"/>
      <c r="BF89" s="240"/>
      <c r="BG89" s="240"/>
      <c r="BH89" s="240"/>
      <c r="BI89" s="240"/>
      <c r="BJ89" s="240"/>
      <c r="BK89" s="240"/>
      <c r="BL89" s="240"/>
      <c r="BM89" s="240"/>
      <c r="BN89" s="240"/>
      <c r="BO89" s="240"/>
      <c r="BP89" s="240"/>
      <c r="BQ89" s="240"/>
      <c r="BR89" s="240"/>
      <c r="BS89" s="240"/>
    </row>
    <row r="90" spans="26:71" x14ac:dyDescent="0.2"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  <c r="BC90" s="240"/>
      <c r="BD90" s="240"/>
      <c r="BE90" s="240"/>
      <c r="BF90" s="240"/>
      <c r="BG90" s="240"/>
      <c r="BH90" s="240"/>
      <c r="BI90" s="240"/>
      <c r="BJ90" s="240"/>
      <c r="BK90" s="240"/>
      <c r="BL90" s="240"/>
      <c r="BM90" s="240"/>
      <c r="BN90" s="240"/>
      <c r="BO90" s="240"/>
      <c r="BP90" s="240"/>
      <c r="BQ90" s="240"/>
      <c r="BR90" s="240"/>
      <c r="BS90" s="240"/>
    </row>
    <row r="91" spans="26:71" x14ac:dyDescent="0.2"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  <c r="BA91" s="240"/>
      <c r="BB91" s="240"/>
      <c r="BC91" s="240"/>
      <c r="BD91" s="240"/>
      <c r="BE91" s="240"/>
      <c r="BF91" s="240"/>
      <c r="BG91" s="240"/>
      <c r="BH91" s="240"/>
      <c r="BI91" s="240"/>
      <c r="BJ91" s="240"/>
      <c r="BK91" s="240"/>
      <c r="BL91" s="240"/>
      <c r="BM91" s="240"/>
      <c r="BN91" s="240"/>
      <c r="BO91" s="240"/>
      <c r="BP91" s="240"/>
      <c r="BQ91" s="240"/>
      <c r="BR91" s="240"/>
      <c r="BS91" s="240"/>
    </row>
    <row r="92" spans="26:71" x14ac:dyDescent="0.2"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  <c r="BA92" s="240"/>
      <c r="BB92" s="240"/>
      <c r="BC92" s="240"/>
      <c r="BD92" s="240"/>
      <c r="BE92" s="240"/>
      <c r="BF92" s="240"/>
      <c r="BG92" s="240"/>
      <c r="BH92" s="240"/>
      <c r="BI92" s="240"/>
      <c r="BJ92" s="240"/>
      <c r="BK92" s="240"/>
      <c r="BL92" s="240"/>
      <c r="BM92" s="240"/>
      <c r="BN92" s="240"/>
      <c r="BO92" s="240"/>
      <c r="BP92" s="240"/>
      <c r="BQ92" s="240"/>
      <c r="BR92" s="240"/>
      <c r="BS92" s="240"/>
    </row>
    <row r="93" spans="26:71" x14ac:dyDescent="0.2"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240"/>
      <c r="AM93" s="240"/>
      <c r="AN93" s="240"/>
      <c r="AO93" s="240"/>
      <c r="AP93" s="240"/>
      <c r="AQ93" s="240"/>
      <c r="AR93" s="240"/>
      <c r="AS93" s="240"/>
      <c r="AT93" s="240"/>
      <c r="AU93" s="240"/>
      <c r="AV93" s="240"/>
      <c r="AW93" s="240"/>
      <c r="AX93" s="240"/>
      <c r="AY93" s="240"/>
      <c r="AZ93" s="240"/>
      <c r="BA93" s="240"/>
      <c r="BB93" s="240"/>
      <c r="BC93" s="240"/>
      <c r="BD93" s="240"/>
      <c r="BE93" s="240"/>
      <c r="BF93" s="240"/>
      <c r="BG93" s="240"/>
      <c r="BH93" s="240"/>
      <c r="BI93" s="240"/>
      <c r="BJ93" s="240"/>
      <c r="BK93" s="240"/>
      <c r="BL93" s="240"/>
      <c r="BM93" s="240"/>
      <c r="BN93" s="240"/>
      <c r="BO93" s="240"/>
      <c r="BP93" s="240"/>
      <c r="BQ93" s="240"/>
      <c r="BR93" s="240"/>
      <c r="BS93" s="240"/>
    </row>
    <row r="94" spans="26:71" x14ac:dyDescent="0.2"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  <c r="BA94" s="240"/>
      <c r="BB94" s="240"/>
      <c r="BC94" s="240"/>
      <c r="BD94" s="240"/>
      <c r="BE94" s="240"/>
      <c r="BF94" s="240"/>
      <c r="BG94" s="240"/>
      <c r="BH94" s="240"/>
      <c r="BI94" s="240"/>
      <c r="BJ94" s="240"/>
      <c r="BK94" s="240"/>
      <c r="BL94" s="240"/>
      <c r="BM94" s="240"/>
      <c r="BN94" s="240"/>
      <c r="BO94" s="240"/>
      <c r="BP94" s="240"/>
      <c r="BQ94" s="240"/>
      <c r="BR94" s="240"/>
      <c r="BS94" s="240"/>
    </row>
    <row r="95" spans="26:71" x14ac:dyDescent="0.2"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  <c r="BA95" s="240"/>
      <c r="BB95" s="240"/>
      <c r="BC95" s="240"/>
      <c r="BD95" s="240"/>
      <c r="BE95" s="240"/>
      <c r="BF95" s="240"/>
      <c r="BG95" s="240"/>
      <c r="BH95" s="240"/>
      <c r="BI95" s="240"/>
      <c r="BJ95" s="240"/>
      <c r="BK95" s="240"/>
      <c r="BL95" s="240"/>
      <c r="BM95" s="240"/>
      <c r="BN95" s="240"/>
      <c r="BO95" s="240"/>
      <c r="BP95" s="240"/>
      <c r="BQ95" s="240"/>
      <c r="BR95" s="240"/>
      <c r="BS95" s="240"/>
    </row>
    <row r="96" spans="26:71" x14ac:dyDescent="0.2"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  <c r="BA96" s="240"/>
      <c r="BB96" s="240"/>
      <c r="BC96" s="240"/>
      <c r="BD96" s="240"/>
      <c r="BE96" s="240"/>
      <c r="BF96" s="240"/>
      <c r="BG96" s="240"/>
      <c r="BH96" s="240"/>
      <c r="BI96" s="240"/>
      <c r="BJ96" s="240"/>
      <c r="BK96" s="240"/>
      <c r="BL96" s="240"/>
      <c r="BM96" s="240"/>
      <c r="BN96" s="240"/>
      <c r="BO96" s="240"/>
      <c r="BP96" s="240"/>
      <c r="BQ96" s="240"/>
      <c r="BR96" s="240"/>
      <c r="BS96" s="240"/>
    </row>
    <row r="97" spans="26:71" x14ac:dyDescent="0.2"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240"/>
      <c r="BD97" s="240"/>
      <c r="BE97" s="240"/>
      <c r="BF97" s="240"/>
      <c r="BG97" s="240"/>
      <c r="BH97" s="240"/>
      <c r="BI97" s="240"/>
      <c r="BJ97" s="240"/>
      <c r="BK97" s="240"/>
      <c r="BL97" s="240"/>
      <c r="BM97" s="240"/>
      <c r="BN97" s="240"/>
      <c r="BO97" s="240"/>
      <c r="BP97" s="240"/>
      <c r="BQ97" s="240"/>
      <c r="BR97" s="240"/>
      <c r="BS97" s="240"/>
    </row>
    <row r="98" spans="26:71" x14ac:dyDescent="0.2"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  <c r="BA98" s="240"/>
      <c r="BB98" s="240"/>
      <c r="BC98" s="240"/>
      <c r="BD98" s="240"/>
      <c r="BE98" s="240"/>
      <c r="BF98" s="240"/>
      <c r="BG98" s="240"/>
      <c r="BH98" s="240"/>
      <c r="BI98" s="240"/>
      <c r="BJ98" s="240"/>
      <c r="BK98" s="240"/>
      <c r="BL98" s="240"/>
      <c r="BM98" s="240"/>
      <c r="BN98" s="240"/>
      <c r="BO98" s="240"/>
      <c r="BP98" s="240"/>
      <c r="BQ98" s="240"/>
      <c r="BR98" s="240"/>
      <c r="BS98" s="240"/>
    </row>
    <row r="99" spans="26:71" x14ac:dyDescent="0.2"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  <c r="BA99" s="240"/>
      <c r="BB99" s="240"/>
      <c r="BC99" s="240"/>
      <c r="BD99" s="240"/>
      <c r="BE99" s="240"/>
      <c r="BF99" s="240"/>
      <c r="BG99" s="240"/>
      <c r="BH99" s="240"/>
      <c r="BI99" s="240"/>
      <c r="BJ99" s="240"/>
      <c r="BK99" s="240"/>
      <c r="BL99" s="240"/>
      <c r="BM99" s="240"/>
      <c r="BN99" s="240"/>
      <c r="BO99" s="240"/>
      <c r="BP99" s="240"/>
      <c r="BQ99" s="240"/>
      <c r="BR99" s="240"/>
      <c r="BS99" s="240"/>
    </row>
    <row r="100" spans="26:71" x14ac:dyDescent="0.2"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0"/>
      <c r="BK100" s="240"/>
      <c r="BL100" s="240"/>
      <c r="BM100" s="240"/>
      <c r="BN100" s="240"/>
      <c r="BO100" s="240"/>
      <c r="BP100" s="240"/>
      <c r="BQ100" s="240"/>
      <c r="BR100" s="240"/>
      <c r="BS100" s="240"/>
    </row>
    <row r="101" spans="26:71" x14ac:dyDescent="0.2"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  <c r="AZ101" s="240"/>
      <c r="BA101" s="240"/>
      <c r="BB101" s="240"/>
      <c r="BC101" s="240"/>
      <c r="BD101" s="240"/>
      <c r="BE101" s="240"/>
      <c r="BF101" s="240"/>
      <c r="BG101" s="240"/>
      <c r="BH101" s="240"/>
      <c r="BI101" s="240"/>
      <c r="BJ101" s="240"/>
      <c r="BK101" s="240"/>
      <c r="BL101" s="240"/>
      <c r="BM101" s="240"/>
      <c r="BN101" s="240"/>
      <c r="BO101" s="240"/>
      <c r="BP101" s="240"/>
      <c r="BQ101" s="240"/>
      <c r="BR101" s="240"/>
      <c r="BS101" s="240"/>
    </row>
    <row r="102" spans="26:71" x14ac:dyDescent="0.2"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  <c r="AZ102" s="240"/>
      <c r="BA102" s="240"/>
      <c r="BB102" s="240"/>
      <c r="BC102" s="240"/>
      <c r="BD102" s="240"/>
      <c r="BE102" s="240"/>
      <c r="BF102" s="240"/>
      <c r="BG102" s="240"/>
      <c r="BH102" s="240"/>
      <c r="BI102" s="240"/>
      <c r="BJ102" s="240"/>
      <c r="BK102" s="240"/>
      <c r="BL102" s="240"/>
      <c r="BM102" s="240"/>
      <c r="BN102" s="240"/>
      <c r="BO102" s="240"/>
      <c r="BP102" s="240"/>
      <c r="BQ102" s="240"/>
      <c r="BR102" s="240"/>
      <c r="BS102" s="240"/>
    </row>
    <row r="103" spans="26:71" x14ac:dyDescent="0.2"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  <c r="BA103" s="240"/>
      <c r="BB103" s="240"/>
      <c r="BC103" s="240"/>
      <c r="BD103" s="240"/>
      <c r="BE103" s="240"/>
      <c r="BF103" s="240"/>
      <c r="BG103" s="240"/>
      <c r="BH103" s="240"/>
      <c r="BI103" s="240"/>
      <c r="BJ103" s="240"/>
      <c r="BK103" s="240"/>
      <c r="BL103" s="240"/>
      <c r="BM103" s="240"/>
      <c r="BN103" s="240"/>
      <c r="BO103" s="240"/>
      <c r="BP103" s="240"/>
      <c r="BQ103" s="240"/>
      <c r="BR103" s="240"/>
      <c r="BS103" s="240"/>
    </row>
    <row r="104" spans="26:71" x14ac:dyDescent="0.2"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0"/>
      <c r="BM104" s="240"/>
      <c r="BN104" s="240"/>
      <c r="BO104" s="240"/>
      <c r="BP104" s="240"/>
      <c r="BQ104" s="240"/>
      <c r="BR104" s="240"/>
      <c r="BS104" s="240"/>
    </row>
    <row r="105" spans="26:71" x14ac:dyDescent="0.2"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0"/>
      <c r="BM105" s="240"/>
      <c r="BN105" s="240"/>
      <c r="BO105" s="240"/>
      <c r="BP105" s="240"/>
      <c r="BQ105" s="240"/>
      <c r="BR105" s="240"/>
      <c r="BS105" s="240"/>
    </row>
    <row r="106" spans="26:71" x14ac:dyDescent="0.2"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0"/>
      <c r="BM106" s="240"/>
      <c r="BN106" s="240"/>
      <c r="BO106" s="240"/>
      <c r="BP106" s="240"/>
      <c r="BQ106" s="240"/>
      <c r="BR106" s="240"/>
      <c r="BS106" s="240"/>
    </row>
    <row r="107" spans="26:71" x14ac:dyDescent="0.2"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0"/>
      <c r="BL107" s="240"/>
      <c r="BM107" s="240"/>
      <c r="BN107" s="240"/>
      <c r="BO107" s="240"/>
      <c r="BP107" s="240"/>
      <c r="BQ107" s="240"/>
      <c r="BR107" s="240"/>
      <c r="BS107" s="240"/>
    </row>
    <row r="108" spans="26:71" x14ac:dyDescent="0.2"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  <c r="BJ108" s="240"/>
      <c r="BK108" s="240"/>
      <c r="BL108" s="240"/>
      <c r="BM108" s="240"/>
      <c r="BN108" s="240"/>
      <c r="BO108" s="240"/>
      <c r="BP108" s="240"/>
      <c r="BQ108" s="240"/>
      <c r="BR108" s="240"/>
      <c r="BS108" s="240"/>
    </row>
    <row r="109" spans="26:71" x14ac:dyDescent="0.2"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  <c r="AZ109" s="240"/>
      <c r="BA109" s="240"/>
      <c r="BB109" s="240"/>
      <c r="BC109" s="240"/>
      <c r="BD109" s="240"/>
      <c r="BE109" s="240"/>
      <c r="BF109" s="240"/>
      <c r="BG109" s="240"/>
      <c r="BH109" s="240"/>
      <c r="BI109" s="240"/>
      <c r="BJ109" s="240"/>
      <c r="BK109" s="240"/>
      <c r="BL109" s="240"/>
      <c r="BM109" s="240"/>
      <c r="BN109" s="240"/>
      <c r="BO109" s="240"/>
      <c r="BP109" s="240"/>
      <c r="BQ109" s="240"/>
      <c r="BR109" s="240"/>
      <c r="BS109" s="240"/>
    </row>
    <row r="110" spans="26:71" x14ac:dyDescent="0.2"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0"/>
      <c r="BL110" s="240"/>
      <c r="BM110" s="240"/>
      <c r="BN110" s="240"/>
      <c r="BO110" s="240"/>
      <c r="BP110" s="240"/>
      <c r="BQ110" s="240"/>
      <c r="BR110" s="240"/>
      <c r="BS110" s="240"/>
    </row>
    <row r="111" spans="26:71" x14ac:dyDescent="0.2"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  <c r="AZ111" s="240"/>
      <c r="BA111" s="240"/>
      <c r="BB111" s="240"/>
      <c r="BC111" s="240"/>
      <c r="BD111" s="240"/>
      <c r="BE111" s="240"/>
      <c r="BF111" s="240"/>
      <c r="BG111" s="240"/>
      <c r="BH111" s="240"/>
      <c r="BI111" s="240"/>
      <c r="BJ111" s="240"/>
      <c r="BK111" s="240"/>
      <c r="BL111" s="240"/>
      <c r="BM111" s="240"/>
      <c r="BN111" s="240"/>
      <c r="BO111" s="240"/>
      <c r="BP111" s="240"/>
      <c r="BQ111" s="240"/>
      <c r="BR111" s="240"/>
      <c r="BS111" s="240"/>
    </row>
    <row r="112" spans="26:71" x14ac:dyDescent="0.2"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  <c r="AZ112" s="240"/>
      <c r="BA112" s="240"/>
      <c r="BB112" s="240"/>
      <c r="BC112" s="240"/>
      <c r="BD112" s="240"/>
      <c r="BE112" s="240"/>
      <c r="BF112" s="240"/>
      <c r="BG112" s="240"/>
      <c r="BH112" s="240"/>
      <c r="BI112" s="240"/>
      <c r="BJ112" s="240"/>
      <c r="BK112" s="240"/>
      <c r="BL112" s="240"/>
      <c r="BM112" s="240"/>
      <c r="BN112" s="240"/>
      <c r="BO112" s="240"/>
      <c r="BP112" s="240"/>
      <c r="BQ112" s="240"/>
      <c r="BR112" s="240"/>
      <c r="BS112" s="240"/>
    </row>
    <row r="113" spans="26:71" x14ac:dyDescent="0.2"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40"/>
      <c r="AT113" s="240"/>
      <c r="AU113" s="240"/>
      <c r="AV113" s="240"/>
      <c r="AW113" s="240"/>
      <c r="AX113" s="240"/>
      <c r="AY113" s="240"/>
      <c r="AZ113" s="240"/>
      <c r="BA113" s="240"/>
      <c r="BB113" s="240"/>
      <c r="BC113" s="240"/>
      <c r="BD113" s="240"/>
      <c r="BE113" s="240"/>
      <c r="BF113" s="240"/>
      <c r="BG113" s="240"/>
      <c r="BH113" s="240"/>
      <c r="BI113" s="240"/>
      <c r="BJ113" s="240"/>
      <c r="BK113" s="240"/>
      <c r="BL113" s="240"/>
      <c r="BM113" s="240"/>
      <c r="BN113" s="240"/>
      <c r="BO113" s="240"/>
      <c r="BP113" s="240"/>
      <c r="BQ113" s="240"/>
      <c r="BR113" s="240"/>
      <c r="BS113" s="240"/>
    </row>
    <row r="114" spans="26:71" x14ac:dyDescent="0.2"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40"/>
      <c r="AT114" s="240"/>
      <c r="AU114" s="240"/>
      <c r="AV114" s="240"/>
      <c r="AW114" s="240"/>
      <c r="AX114" s="240"/>
      <c r="AY114" s="240"/>
      <c r="AZ114" s="240"/>
      <c r="BA114" s="240"/>
      <c r="BB114" s="240"/>
      <c r="BC114" s="240"/>
      <c r="BD114" s="240"/>
      <c r="BE114" s="240"/>
      <c r="BF114" s="240"/>
      <c r="BG114" s="240"/>
      <c r="BH114" s="240"/>
      <c r="BI114" s="240"/>
      <c r="BJ114" s="240"/>
      <c r="BK114" s="240"/>
      <c r="BL114" s="240"/>
      <c r="BM114" s="240"/>
      <c r="BN114" s="240"/>
      <c r="BO114" s="240"/>
      <c r="BP114" s="240"/>
      <c r="BQ114" s="240"/>
      <c r="BR114" s="240"/>
      <c r="BS114" s="240"/>
    </row>
    <row r="115" spans="26:71" x14ac:dyDescent="0.2"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0"/>
      <c r="AW115" s="240"/>
      <c r="AX115" s="240"/>
      <c r="AY115" s="240"/>
      <c r="AZ115" s="240"/>
      <c r="BA115" s="240"/>
      <c r="BB115" s="240"/>
      <c r="BC115" s="240"/>
      <c r="BD115" s="240"/>
      <c r="BE115" s="240"/>
      <c r="BF115" s="240"/>
      <c r="BG115" s="240"/>
      <c r="BH115" s="240"/>
      <c r="BI115" s="240"/>
      <c r="BJ115" s="240"/>
      <c r="BK115" s="240"/>
      <c r="BL115" s="240"/>
      <c r="BM115" s="240"/>
      <c r="BN115" s="240"/>
      <c r="BO115" s="240"/>
      <c r="BP115" s="240"/>
      <c r="BQ115" s="240"/>
      <c r="BR115" s="240"/>
      <c r="BS115" s="240"/>
    </row>
    <row r="116" spans="26:71" x14ac:dyDescent="0.2"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240"/>
      <c r="AP116" s="240"/>
      <c r="AQ116" s="240"/>
      <c r="AR116" s="240"/>
      <c r="AS116" s="240"/>
      <c r="AT116" s="240"/>
      <c r="AU116" s="240"/>
      <c r="AV116" s="240"/>
      <c r="AW116" s="240"/>
      <c r="AX116" s="240"/>
      <c r="AY116" s="240"/>
      <c r="AZ116" s="240"/>
      <c r="BA116" s="240"/>
      <c r="BB116" s="240"/>
      <c r="BC116" s="240"/>
      <c r="BD116" s="240"/>
      <c r="BE116" s="240"/>
      <c r="BF116" s="240"/>
      <c r="BG116" s="240"/>
      <c r="BH116" s="240"/>
      <c r="BI116" s="240"/>
      <c r="BJ116" s="240"/>
      <c r="BK116" s="240"/>
      <c r="BL116" s="240"/>
      <c r="BM116" s="240"/>
      <c r="BN116" s="240"/>
      <c r="BO116" s="240"/>
      <c r="BP116" s="240"/>
      <c r="BQ116" s="240"/>
      <c r="BR116" s="240"/>
      <c r="BS116" s="240"/>
    </row>
    <row r="117" spans="26:71" x14ac:dyDescent="0.2"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</row>
    <row r="118" spans="26:71" x14ac:dyDescent="0.2"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</row>
    <row r="119" spans="26:71" x14ac:dyDescent="0.2"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</row>
    <row r="120" spans="26:71" x14ac:dyDescent="0.2"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</row>
    <row r="121" spans="26:71" x14ac:dyDescent="0.2"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240"/>
      <c r="AR121" s="240"/>
      <c r="AS121" s="240"/>
      <c r="AT121" s="240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</row>
    <row r="122" spans="26:71" x14ac:dyDescent="0.2"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</row>
    <row r="123" spans="26:71" x14ac:dyDescent="0.2"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</row>
    <row r="124" spans="26:71" x14ac:dyDescent="0.2"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</row>
    <row r="125" spans="26:71" x14ac:dyDescent="0.2"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</row>
    <row r="126" spans="26:71" x14ac:dyDescent="0.2"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</row>
    <row r="127" spans="26:71" x14ac:dyDescent="0.2"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</row>
    <row r="128" spans="26:71" x14ac:dyDescent="0.2"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0"/>
      <c r="AO128" s="240"/>
      <c r="AP128" s="240"/>
      <c r="AQ128" s="240"/>
      <c r="AR128" s="240"/>
      <c r="AS128" s="240"/>
      <c r="AT128" s="240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</row>
    <row r="129" spans="26:71" x14ac:dyDescent="0.2"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40"/>
      <c r="AO129" s="240"/>
      <c r="AP129" s="240"/>
      <c r="AQ129" s="240"/>
      <c r="AR129" s="240"/>
      <c r="AS129" s="240"/>
      <c r="AT129" s="240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</row>
    <row r="130" spans="26:71" x14ac:dyDescent="0.2"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  <c r="AP130" s="240"/>
      <c r="AQ130" s="240"/>
      <c r="AR130" s="240"/>
      <c r="AS130" s="240"/>
      <c r="AT130" s="240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</row>
    <row r="131" spans="26:71" x14ac:dyDescent="0.2"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</row>
    <row r="132" spans="26:71" x14ac:dyDescent="0.2"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240"/>
      <c r="AN132" s="240"/>
      <c r="AO132" s="240"/>
      <c r="AP132" s="240"/>
      <c r="AQ132" s="240"/>
      <c r="AR132" s="240"/>
      <c r="AS132" s="240"/>
      <c r="AT132" s="240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</row>
    <row r="133" spans="26:71" x14ac:dyDescent="0.2"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240"/>
      <c r="AM133" s="240"/>
      <c r="AN133" s="240"/>
      <c r="AO133" s="240"/>
      <c r="AP133" s="240"/>
      <c r="AQ133" s="240"/>
      <c r="AR133" s="240"/>
      <c r="AS133" s="240"/>
      <c r="AT133" s="240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</row>
    <row r="134" spans="26:71" x14ac:dyDescent="0.2"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240"/>
      <c r="AR134" s="240"/>
      <c r="AS134" s="240"/>
      <c r="AT134" s="240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</row>
    <row r="135" spans="26:71" x14ac:dyDescent="0.2">
      <c r="Z135" s="240"/>
      <c r="AA135" s="240"/>
      <c r="AB135" s="240"/>
      <c r="AC135" s="240"/>
      <c r="AD135" s="240"/>
      <c r="AE135" s="240"/>
      <c r="AF135" s="240"/>
      <c r="AG135" s="240"/>
      <c r="AH135" s="240"/>
      <c r="AI135" s="240"/>
      <c r="AJ135" s="240"/>
      <c r="AK135" s="240"/>
      <c r="AL135" s="240"/>
      <c r="AM135" s="240"/>
      <c r="AN135" s="240"/>
      <c r="AO135" s="240"/>
      <c r="AP135" s="240"/>
      <c r="AQ135" s="240"/>
      <c r="AR135" s="240"/>
      <c r="AS135" s="240"/>
      <c r="AT135" s="240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</row>
    <row r="136" spans="26:71" x14ac:dyDescent="0.2"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0"/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</row>
    <row r="137" spans="26:71" x14ac:dyDescent="0.2"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0"/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</row>
    <row r="138" spans="26:71" x14ac:dyDescent="0.2"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</row>
    <row r="139" spans="26:71" x14ac:dyDescent="0.2"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0"/>
      <c r="AJ139" s="240"/>
      <c r="AK139" s="240"/>
      <c r="AL139" s="240"/>
      <c r="AM139" s="240"/>
      <c r="AN139" s="240"/>
      <c r="AO139" s="240"/>
      <c r="AP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</row>
    <row r="140" spans="26:71" x14ac:dyDescent="0.2"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</row>
    <row r="141" spans="26:71" x14ac:dyDescent="0.2"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0"/>
      <c r="AJ141" s="240"/>
      <c r="AK141" s="240"/>
      <c r="AL141" s="240"/>
      <c r="AM141" s="240"/>
      <c r="AN141" s="240"/>
      <c r="AO141" s="240"/>
      <c r="AP141" s="240"/>
      <c r="AQ141" s="240"/>
      <c r="AR141" s="240"/>
      <c r="AS141" s="240"/>
      <c r="AT141" s="240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</row>
    <row r="142" spans="26:71" x14ac:dyDescent="0.2"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0"/>
      <c r="AJ142" s="240"/>
      <c r="AK142" s="240"/>
      <c r="AL142" s="240"/>
      <c r="AM142" s="240"/>
      <c r="AN142" s="240"/>
      <c r="AO142" s="240"/>
      <c r="AP142" s="240"/>
      <c r="AQ142" s="240"/>
      <c r="AR142" s="240"/>
      <c r="AS142" s="240"/>
      <c r="AT142" s="240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</row>
    <row r="143" spans="26:71" x14ac:dyDescent="0.2"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0"/>
      <c r="AJ143" s="240"/>
      <c r="AK143" s="240"/>
      <c r="AL143" s="240"/>
      <c r="AM143" s="240"/>
      <c r="AN143" s="240"/>
      <c r="AO143" s="240"/>
      <c r="AP143" s="240"/>
      <c r="AQ143" s="240"/>
      <c r="AR143" s="240"/>
      <c r="AS143" s="240"/>
      <c r="AT143" s="240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</row>
    <row r="144" spans="26:71" x14ac:dyDescent="0.2"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  <c r="AM144" s="240"/>
      <c r="AN144" s="240"/>
      <c r="AO144" s="240"/>
      <c r="AP144" s="240"/>
      <c r="AQ144" s="240"/>
      <c r="AR144" s="240"/>
      <c r="AS144" s="240"/>
      <c r="AT144" s="240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</row>
    <row r="145" spans="26:71" x14ac:dyDescent="0.2"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0"/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</row>
    <row r="146" spans="26:71" x14ac:dyDescent="0.2"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</row>
    <row r="147" spans="26:71" x14ac:dyDescent="0.2"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</row>
    <row r="148" spans="26:71" x14ac:dyDescent="0.2"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</row>
    <row r="149" spans="26:71" x14ac:dyDescent="0.2"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240"/>
      <c r="AM149" s="240"/>
      <c r="AN149" s="240"/>
      <c r="AO149" s="240"/>
      <c r="AP149" s="240"/>
      <c r="AQ149" s="240"/>
      <c r="AR149" s="240"/>
      <c r="AS149" s="240"/>
      <c r="AT149" s="240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</row>
    <row r="150" spans="26:71" x14ac:dyDescent="0.2">
      <c r="Z150" s="240"/>
      <c r="AA150" s="240"/>
      <c r="AB150" s="240"/>
      <c r="AC150" s="240"/>
      <c r="AD150" s="240"/>
      <c r="AE150" s="240"/>
      <c r="AF150" s="240"/>
      <c r="AG150" s="240"/>
      <c r="AH150" s="240"/>
      <c r="AI150" s="240"/>
      <c r="AJ150" s="240"/>
      <c r="AK150" s="240"/>
      <c r="AL150" s="240"/>
      <c r="AM150" s="240"/>
      <c r="AN150" s="240"/>
      <c r="AO150" s="240"/>
      <c r="AP150" s="240"/>
      <c r="AQ150" s="240"/>
      <c r="AR150" s="240"/>
      <c r="AS150" s="240"/>
      <c r="AT150" s="240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</row>
    <row r="151" spans="26:71" x14ac:dyDescent="0.2">
      <c r="Z151" s="240"/>
      <c r="AA151" s="240"/>
      <c r="AB151" s="240"/>
      <c r="AC151" s="240"/>
      <c r="AD151" s="240"/>
      <c r="AE151" s="240"/>
      <c r="AF151" s="240"/>
      <c r="AG151" s="240"/>
      <c r="AH151" s="240"/>
      <c r="AI151" s="240"/>
      <c r="AJ151" s="240"/>
      <c r="AK151" s="240"/>
      <c r="AL151" s="240"/>
      <c r="AM151" s="240"/>
      <c r="AN151" s="240"/>
      <c r="AO151" s="240"/>
      <c r="AP151" s="240"/>
      <c r="AQ151" s="240"/>
      <c r="AR151" s="240"/>
      <c r="AS151" s="240"/>
      <c r="AT151" s="240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</row>
    <row r="152" spans="26:71" x14ac:dyDescent="0.2">
      <c r="Z152" s="240"/>
      <c r="AA152" s="240"/>
      <c r="AB152" s="240"/>
      <c r="AC152" s="240"/>
      <c r="AD152" s="240"/>
      <c r="AE152" s="240"/>
      <c r="AF152" s="240"/>
      <c r="AG152" s="240"/>
      <c r="AH152" s="240"/>
      <c r="AI152" s="240"/>
      <c r="AJ152" s="240"/>
      <c r="AK152" s="240"/>
      <c r="AL152" s="240"/>
      <c r="AM152" s="240"/>
      <c r="AN152" s="240"/>
      <c r="AO152" s="240"/>
      <c r="AP152" s="240"/>
      <c r="AQ152" s="240"/>
      <c r="AR152" s="240"/>
      <c r="AS152" s="240"/>
      <c r="AT152" s="240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</row>
    <row r="153" spans="26:71" x14ac:dyDescent="0.2">
      <c r="Z153" s="240"/>
      <c r="AA153" s="240"/>
      <c r="AB153" s="240"/>
      <c r="AC153" s="240"/>
      <c r="AD153" s="240"/>
      <c r="AE153" s="240"/>
      <c r="AF153" s="240"/>
      <c r="AG153" s="240"/>
      <c r="AH153" s="240"/>
      <c r="AI153" s="240"/>
      <c r="AJ153" s="240"/>
      <c r="AK153" s="240"/>
      <c r="AL153" s="240"/>
      <c r="AM153" s="240"/>
      <c r="AN153" s="240"/>
      <c r="AO153" s="240"/>
      <c r="AP153" s="240"/>
      <c r="AQ153" s="240"/>
      <c r="AR153" s="240"/>
      <c r="AS153" s="240"/>
      <c r="AT153" s="240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</row>
    <row r="154" spans="26:71" x14ac:dyDescent="0.2">
      <c r="Z154" s="240"/>
      <c r="AA154" s="240"/>
      <c r="AB154" s="240"/>
      <c r="AC154" s="240"/>
      <c r="AD154" s="240"/>
      <c r="AE154" s="240"/>
      <c r="AF154" s="240"/>
      <c r="AG154" s="240"/>
      <c r="AH154" s="240"/>
      <c r="AI154" s="240"/>
      <c r="AJ154" s="240"/>
      <c r="AK154" s="240"/>
      <c r="AL154" s="240"/>
      <c r="AM154" s="240"/>
      <c r="AN154" s="240"/>
      <c r="AO154" s="240"/>
      <c r="AP154" s="240"/>
      <c r="AQ154" s="240"/>
      <c r="AR154" s="240"/>
      <c r="AS154" s="240"/>
      <c r="AT154" s="240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</row>
    <row r="155" spans="26:71" x14ac:dyDescent="0.2">
      <c r="Z155" s="240"/>
      <c r="AA155" s="240"/>
      <c r="AB155" s="240"/>
      <c r="AC155" s="240"/>
      <c r="AD155" s="240"/>
      <c r="AE155" s="240"/>
      <c r="AF155" s="240"/>
      <c r="AG155" s="240"/>
      <c r="AH155" s="240"/>
      <c r="AI155" s="240"/>
      <c r="AJ155" s="240"/>
      <c r="AK155" s="240"/>
      <c r="AL155" s="240"/>
      <c r="AM155" s="240"/>
      <c r="AN155" s="240"/>
      <c r="AO155" s="240"/>
      <c r="AP155" s="240"/>
      <c r="AQ155" s="240"/>
      <c r="AR155" s="240"/>
      <c r="AS155" s="240"/>
      <c r="AT155" s="240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</row>
    <row r="156" spans="26:71" x14ac:dyDescent="0.2">
      <c r="Z156" s="240"/>
      <c r="AA156" s="240"/>
      <c r="AB156" s="24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240"/>
      <c r="AR156" s="240"/>
      <c r="AS156" s="240"/>
      <c r="AT156" s="240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</row>
    <row r="157" spans="26:71" x14ac:dyDescent="0.2">
      <c r="Z157" s="240"/>
      <c r="AA157" s="240"/>
      <c r="AB157" s="240"/>
      <c r="AC157" s="240"/>
      <c r="AD157" s="240"/>
      <c r="AE157" s="240"/>
      <c r="AF157" s="240"/>
      <c r="AG157" s="240"/>
      <c r="AH157" s="240"/>
      <c r="AI157" s="240"/>
      <c r="AJ157" s="240"/>
      <c r="AK157" s="240"/>
      <c r="AL157" s="240"/>
      <c r="AM157" s="240"/>
      <c r="AN157" s="240"/>
      <c r="AO157" s="240"/>
      <c r="AP157" s="240"/>
      <c r="AQ157" s="240"/>
      <c r="AR157" s="240"/>
      <c r="AS157" s="240"/>
      <c r="AT157" s="240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</row>
    <row r="158" spans="26:71" x14ac:dyDescent="0.2">
      <c r="Z158" s="240"/>
      <c r="AA158" s="240"/>
      <c r="AB158" s="240"/>
      <c r="AC158" s="240"/>
      <c r="AD158" s="240"/>
      <c r="AE158" s="240"/>
      <c r="AF158" s="240"/>
      <c r="AG158" s="240"/>
      <c r="AH158" s="240"/>
      <c r="AI158" s="240"/>
      <c r="AJ158" s="240"/>
      <c r="AK158" s="240"/>
      <c r="AL158" s="240"/>
      <c r="AM158" s="240"/>
      <c r="AN158" s="240"/>
      <c r="AO158" s="240"/>
      <c r="AP158" s="240"/>
      <c r="AQ158" s="240"/>
      <c r="AR158" s="240"/>
      <c r="AS158" s="240"/>
      <c r="AT158" s="240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</row>
    <row r="159" spans="26:71" x14ac:dyDescent="0.2">
      <c r="Z159" s="240"/>
      <c r="AA159" s="240"/>
      <c r="AB159" s="240"/>
      <c r="AC159" s="240"/>
      <c r="AD159" s="240"/>
      <c r="AE159" s="240"/>
      <c r="AF159" s="240"/>
      <c r="AG159" s="240"/>
      <c r="AH159" s="240"/>
      <c r="AI159" s="240"/>
      <c r="AJ159" s="240"/>
      <c r="AK159" s="240"/>
      <c r="AL159" s="240"/>
      <c r="AM159" s="240"/>
      <c r="AN159" s="240"/>
      <c r="AO159" s="240"/>
      <c r="AP159" s="240"/>
      <c r="AQ159" s="240"/>
      <c r="AR159" s="240"/>
      <c r="AS159" s="240"/>
      <c r="AT159" s="240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</row>
    <row r="160" spans="26:71" x14ac:dyDescent="0.2">
      <c r="Z160" s="240"/>
      <c r="AA160" s="240"/>
      <c r="AB160" s="240"/>
      <c r="AC160" s="240"/>
      <c r="AD160" s="240"/>
      <c r="AE160" s="240"/>
      <c r="AF160" s="240"/>
      <c r="AG160" s="240"/>
      <c r="AH160" s="240"/>
      <c r="AI160" s="240"/>
      <c r="AJ160" s="240"/>
      <c r="AK160" s="240"/>
      <c r="AL160" s="240"/>
      <c r="AM160" s="240"/>
      <c r="AN160" s="240"/>
      <c r="AO160" s="240"/>
      <c r="AP160" s="240"/>
      <c r="AQ160" s="240"/>
      <c r="AR160" s="240"/>
      <c r="AS160" s="240"/>
      <c r="AT160" s="240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</row>
    <row r="161" spans="26:71" x14ac:dyDescent="0.2">
      <c r="Z161" s="240"/>
      <c r="AA161" s="240"/>
      <c r="AB161" s="24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240"/>
      <c r="AM161" s="240"/>
      <c r="AN161" s="240"/>
      <c r="AO161" s="240"/>
      <c r="AP161" s="240"/>
      <c r="AQ161" s="240"/>
      <c r="AR161" s="240"/>
      <c r="AS161" s="240"/>
      <c r="AT161" s="240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</row>
    <row r="162" spans="26:71" x14ac:dyDescent="0.2">
      <c r="Z162" s="240"/>
      <c r="AA162" s="240"/>
      <c r="AB162" s="240"/>
      <c r="AC162" s="240"/>
      <c r="AD162" s="240"/>
      <c r="AE162" s="240"/>
      <c r="AF162" s="240"/>
      <c r="AG162" s="240"/>
      <c r="AH162" s="240"/>
      <c r="AI162" s="240"/>
      <c r="AJ162" s="240"/>
      <c r="AK162" s="240"/>
      <c r="AL162" s="240"/>
      <c r="AM162" s="240"/>
      <c r="AN162" s="240"/>
      <c r="AO162" s="240"/>
      <c r="AP162" s="240"/>
      <c r="AQ162" s="240"/>
      <c r="AR162" s="240"/>
      <c r="AS162" s="240"/>
      <c r="AT162" s="240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</row>
    <row r="163" spans="26:71" x14ac:dyDescent="0.2">
      <c r="Z163" s="240"/>
      <c r="AA163" s="240"/>
      <c r="AB163" s="240"/>
      <c r="AC163" s="240"/>
      <c r="AD163" s="240"/>
      <c r="AE163" s="240"/>
      <c r="AF163" s="240"/>
      <c r="AG163" s="240"/>
      <c r="AH163" s="240"/>
      <c r="AI163" s="240"/>
      <c r="AJ163" s="240"/>
      <c r="AK163" s="240"/>
      <c r="AL163" s="240"/>
      <c r="AM163" s="240"/>
      <c r="AN163" s="240"/>
      <c r="AO163" s="240"/>
      <c r="AP163" s="240"/>
      <c r="AQ163" s="240"/>
      <c r="AR163" s="240"/>
      <c r="AS163" s="240"/>
      <c r="AT163" s="240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</row>
    <row r="164" spans="26:71" x14ac:dyDescent="0.2">
      <c r="Z164" s="240"/>
      <c r="AA164" s="240"/>
      <c r="AB164" s="240"/>
      <c r="AC164" s="240"/>
      <c r="AD164" s="240"/>
      <c r="AE164" s="240"/>
      <c r="AF164" s="240"/>
      <c r="AG164" s="240"/>
      <c r="AH164" s="240"/>
      <c r="AI164" s="240"/>
      <c r="AJ164" s="240"/>
      <c r="AK164" s="240"/>
      <c r="AL164" s="240"/>
      <c r="AM164" s="240"/>
      <c r="AN164" s="240"/>
      <c r="AO164" s="240"/>
      <c r="AP164" s="240"/>
      <c r="AQ164" s="240"/>
      <c r="AR164" s="240"/>
      <c r="AS164" s="240"/>
      <c r="AT164" s="240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</row>
    <row r="165" spans="26:71" x14ac:dyDescent="0.2">
      <c r="Z165" s="240"/>
      <c r="AA165" s="240"/>
      <c r="AB165" s="240"/>
      <c r="AC165" s="240"/>
      <c r="AD165" s="240"/>
      <c r="AE165" s="240"/>
      <c r="AF165" s="240"/>
      <c r="AG165" s="240"/>
      <c r="AH165" s="240"/>
      <c r="AI165" s="240"/>
      <c r="AJ165" s="240"/>
      <c r="AK165" s="240"/>
      <c r="AL165" s="240"/>
      <c r="AM165" s="240"/>
      <c r="AN165" s="240"/>
      <c r="AO165" s="240"/>
      <c r="AP165" s="240"/>
      <c r="AQ165" s="240"/>
      <c r="AR165" s="240"/>
      <c r="AS165" s="240"/>
      <c r="AT165" s="240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</row>
    <row r="166" spans="26:71" x14ac:dyDescent="0.2">
      <c r="Z166" s="240"/>
      <c r="AA166" s="240"/>
      <c r="AB166" s="240"/>
      <c r="AC166" s="240"/>
      <c r="AD166" s="240"/>
      <c r="AE166" s="240"/>
      <c r="AF166" s="240"/>
      <c r="AG166" s="240"/>
      <c r="AH166" s="240"/>
      <c r="AI166" s="240"/>
      <c r="AJ166" s="240"/>
      <c r="AK166" s="240"/>
      <c r="AL166" s="240"/>
      <c r="AM166" s="240"/>
      <c r="AN166" s="240"/>
      <c r="AO166" s="240"/>
      <c r="AP166" s="240"/>
      <c r="AQ166" s="240"/>
      <c r="AR166" s="240"/>
      <c r="AS166" s="240"/>
      <c r="AT166" s="240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</row>
    <row r="167" spans="26:71" x14ac:dyDescent="0.2">
      <c r="Z167" s="240"/>
      <c r="AA167" s="240"/>
      <c r="AB167" s="240"/>
      <c r="AC167" s="240"/>
      <c r="AD167" s="240"/>
      <c r="AE167" s="240"/>
      <c r="AF167" s="240"/>
      <c r="AG167" s="240"/>
      <c r="AH167" s="240"/>
      <c r="AI167" s="240"/>
      <c r="AJ167" s="240"/>
      <c r="AK167" s="240"/>
      <c r="AL167" s="240"/>
      <c r="AM167" s="240"/>
      <c r="AN167" s="240"/>
      <c r="AO167" s="240"/>
      <c r="AP167" s="240"/>
      <c r="AQ167" s="240"/>
      <c r="AR167" s="240"/>
      <c r="AS167" s="240"/>
      <c r="AT167" s="240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</row>
    <row r="168" spans="26:71" x14ac:dyDescent="0.2">
      <c r="Z168" s="240"/>
      <c r="AA168" s="240"/>
      <c r="AB168" s="240"/>
      <c r="AC168" s="240"/>
      <c r="AD168" s="240"/>
      <c r="AE168" s="240"/>
      <c r="AF168" s="240"/>
      <c r="AG168" s="240"/>
      <c r="AH168" s="240"/>
      <c r="AI168" s="240"/>
      <c r="AJ168" s="240"/>
      <c r="AK168" s="240"/>
      <c r="AL168" s="240"/>
      <c r="AM168" s="240"/>
      <c r="AN168" s="240"/>
      <c r="AO168" s="240"/>
      <c r="AP168" s="240"/>
      <c r="AQ168" s="240"/>
      <c r="AR168" s="240"/>
      <c r="AS168" s="240"/>
      <c r="AT168" s="240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</row>
    <row r="169" spans="26:71" x14ac:dyDescent="0.2">
      <c r="Z169" s="240"/>
      <c r="AA169" s="240"/>
      <c r="AB169" s="240"/>
      <c r="AC169" s="240"/>
      <c r="AD169" s="240"/>
      <c r="AE169" s="240"/>
      <c r="AF169" s="240"/>
      <c r="AG169" s="240"/>
      <c r="AH169" s="240"/>
      <c r="AI169" s="240"/>
      <c r="AJ169" s="240"/>
      <c r="AK169" s="240"/>
      <c r="AL169" s="240"/>
      <c r="AM169" s="240"/>
      <c r="AN169" s="240"/>
      <c r="AO169" s="240"/>
      <c r="AP169" s="240"/>
      <c r="AQ169" s="240"/>
      <c r="AR169" s="240"/>
      <c r="AS169" s="240"/>
      <c r="AT169" s="240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</row>
    <row r="170" spans="26:71" x14ac:dyDescent="0.2">
      <c r="Z170" s="240"/>
      <c r="AA170" s="240"/>
      <c r="AB170" s="240"/>
      <c r="AC170" s="240"/>
      <c r="AD170" s="240"/>
      <c r="AE170" s="240"/>
      <c r="AF170" s="240"/>
      <c r="AG170" s="240"/>
      <c r="AH170" s="240"/>
      <c r="AI170" s="240"/>
      <c r="AJ170" s="240"/>
      <c r="AK170" s="240"/>
      <c r="AL170" s="240"/>
      <c r="AM170" s="240"/>
      <c r="AN170" s="240"/>
      <c r="AO170" s="240"/>
      <c r="AP170" s="240"/>
      <c r="AQ170" s="240"/>
      <c r="AR170" s="240"/>
      <c r="AS170" s="240"/>
      <c r="AT170" s="240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</row>
    <row r="171" spans="26:71" x14ac:dyDescent="0.2">
      <c r="Z171" s="240"/>
      <c r="AA171" s="240"/>
      <c r="AB171" s="240"/>
      <c r="AC171" s="240"/>
      <c r="AD171" s="240"/>
      <c r="AE171" s="240"/>
      <c r="AF171" s="240"/>
      <c r="AG171" s="240"/>
      <c r="AH171" s="240"/>
      <c r="AI171" s="240"/>
      <c r="AJ171" s="240"/>
      <c r="AK171" s="240"/>
      <c r="AL171" s="240"/>
      <c r="AM171" s="240"/>
      <c r="AN171" s="240"/>
      <c r="AO171" s="240"/>
      <c r="AP171" s="240"/>
      <c r="AQ171" s="240"/>
      <c r="AR171" s="240"/>
      <c r="AS171" s="240"/>
      <c r="AT171" s="240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</row>
    <row r="172" spans="26:71" x14ac:dyDescent="0.2">
      <c r="Z172" s="240"/>
      <c r="AA172" s="240"/>
      <c r="AB172" s="240"/>
      <c r="AC172" s="240"/>
      <c r="AD172" s="240"/>
      <c r="AE172" s="240"/>
      <c r="AF172" s="240"/>
      <c r="AG172" s="240"/>
      <c r="AH172" s="240"/>
      <c r="AI172" s="240"/>
      <c r="AJ172" s="240"/>
      <c r="AK172" s="240"/>
      <c r="AL172" s="240"/>
      <c r="AM172" s="240"/>
      <c r="AN172" s="240"/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</row>
    <row r="173" spans="26:71" x14ac:dyDescent="0.2">
      <c r="Z173" s="240"/>
      <c r="AA173" s="240"/>
      <c r="AB173" s="240"/>
      <c r="AC173" s="240"/>
      <c r="AD173" s="240"/>
      <c r="AE173" s="240"/>
      <c r="AF173" s="240"/>
      <c r="AG173" s="240"/>
      <c r="AH173" s="240"/>
      <c r="AI173" s="240"/>
      <c r="AJ173" s="240"/>
      <c r="AK173" s="240"/>
      <c r="AL173" s="240"/>
      <c r="AM173" s="240"/>
      <c r="AN173" s="240"/>
      <c r="AO173" s="240"/>
      <c r="AP173" s="240"/>
      <c r="AQ173" s="240"/>
      <c r="AR173" s="240"/>
      <c r="AS173" s="240"/>
      <c r="AT173" s="240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</row>
    <row r="174" spans="26:71" x14ac:dyDescent="0.2">
      <c r="Z174" s="240"/>
      <c r="AA174" s="240"/>
      <c r="AB174" s="240"/>
      <c r="AC174" s="240"/>
      <c r="AD174" s="240"/>
      <c r="AE174" s="240"/>
      <c r="AF174" s="240"/>
      <c r="AG174" s="240"/>
      <c r="AH174" s="240"/>
      <c r="AI174" s="240"/>
      <c r="AJ174" s="240"/>
      <c r="AK174" s="240"/>
      <c r="AL174" s="240"/>
      <c r="AM174" s="240"/>
      <c r="AN174" s="240"/>
      <c r="AO174" s="240"/>
      <c r="AP174" s="240"/>
      <c r="AQ174" s="240"/>
      <c r="AR174" s="240"/>
      <c r="AS174" s="240"/>
      <c r="AT174" s="240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</row>
    <row r="175" spans="26:71" x14ac:dyDescent="0.2">
      <c r="Z175" s="240"/>
      <c r="AA175" s="240"/>
      <c r="AB175" s="240"/>
      <c r="AC175" s="240"/>
      <c r="AD175" s="240"/>
      <c r="AE175" s="240"/>
      <c r="AF175" s="240"/>
      <c r="AG175" s="240"/>
      <c r="AH175" s="240"/>
      <c r="AI175" s="240"/>
      <c r="AJ175" s="240"/>
      <c r="AK175" s="240"/>
      <c r="AL175" s="240"/>
      <c r="AM175" s="240"/>
      <c r="AN175" s="240"/>
      <c r="AO175" s="240"/>
      <c r="AP175" s="240"/>
      <c r="AQ175" s="240"/>
      <c r="AR175" s="240"/>
      <c r="AS175" s="240"/>
      <c r="AT175" s="240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</row>
    <row r="176" spans="26:71" x14ac:dyDescent="0.2">
      <c r="Z176" s="240"/>
      <c r="AA176" s="240"/>
      <c r="AB176" s="240"/>
      <c r="AC176" s="240"/>
      <c r="AD176" s="240"/>
      <c r="AE176" s="240"/>
      <c r="AF176" s="240"/>
      <c r="AG176" s="240"/>
      <c r="AH176" s="240"/>
      <c r="AI176" s="240"/>
      <c r="AJ176" s="240"/>
      <c r="AK176" s="240"/>
      <c r="AL176" s="240"/>
      <c r="AM176" s="240"/>
      <c r="AN176" s="240"/>
      <c r="AO176" s="240"/>
      <c r="AP176" s="240"/>
      <c r="AQ176" s="240"/>
      <c r="AR176" s="240"/>
      <c r="AS176" s="240"/>
      <c r="AT176" s="240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</row>
    <row r="177" spans="26:71" x14ac:dyDescent="0.2">
      <c r="Z177" s="240"/>
      <c r="AA177" s="240"/>
      <c r="AB177" s="240"/>
      <c r="AC177" s="240"/>
      <c r="AD177" s="240"/>
      <c r="AE177" s="240"/>
      <c r="AF177" s="240"/>
      <c r="AG177" s="240"/>
      <c r="AH177" s="240"/>
      <c r="AI177" s="240"/>
      <c r="AJ177" s="240"/>
      <c r="AK177" s="240"/>
      <c r="AL177" s="240"/>
      <c r="AM177" s="240"/>
      <c r="AN177" s="240"/>
      <c r="AO177" s="240"/>
      <c r="AP177" s="240"/>
      <c r="AQ177" s="240"/>
      <c r="AR177" s="240"/>
      <c r="AS177" s="240"/>
      <c r="AT177" s="240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</row>
    <row r="178" spans="26:71" x14ac:dyDescent="0.2">
      <c r="Z178" s="240"/>
      <c r="AA178" s="240"/>
      <c r="AB178" s="240"/>
      <c r="AC178" s="240"/>
      <c r="AD178" s="240"/>
      <c r="AE178" s="240"/>
      <c r="AF178" s="240"/>
      <c r="AG178" s="240"/>
      <c r="AH178" s="240"/>
      <c r="AI178" s="240"/>
      <c r="AJ178" s="240"/>
      <c r="AK178" s="240"/>
      <c r="AL178" s="240"/>
      <c r="AM178" s="240"/>
      <c r="AN178" s="240"/>
      <c r="AO178" s="240"/>
      <c r="AP178" s="240"/>
      <c r="AQ178" s="240"/>
      <c r="AR178" s="240"/>
      <c r="AS178" s="240"/>
      <c r="AT178" s="240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</row>
    <row r="179" spans="26:71" x14ac:dyDescent="0.2">
      <c r="Z179" s="240"/>
      <c r="AA179" s="240"/>
      <c r="AB179" s="240"/>
      <c r="AC179" s="240"/>
      <c r="AD179" s="240"/>
      <c r="AE179" s="240"/>
      <c r="AF179" s="240"/>
      <c r="AG179" s="240"/>
      <c r="AH179" s="240"/>
      <c r="AI179" s="240"/>
      <c r="AJ179" s="240"/>
      <c r="AK179" s="240"/>
      <c r="AL179" s="240"/>
      <c r="AM179" s="240"/>
      <c r="AN179" s="240"/>
      <c r="AO179" s="240"/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</row>
    <row r="180" spans="26:71" x14ac:dyDescent="0.2">
      <c r="Z180" s="240"/>
      <c r="AA180" s="240"/>
      <c r="AB180" s="24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</row>
    <row r="181" spans="26:71" x14ac:dyDescent="0.2">
      <c r="Z181" s="240"/>
      <c r="AA181" s="240"/>
      <c r="AB181" s="240"/>
      <c r="AC181" s="240"/>
      <c r="AD181" s="240"/>
      <c r="AE181" s="240"/>
      <c r="AF181" s="240"/>
      <c r="AG181" s="240"/>
      <c r="AH181" s="240"/>
      <c r="AI181" s="240"/>
      <c r="AJ181" s="240"/>
      <c r="AK181" s="240"/>
      <c r="AL181" s="240"/>
      <c r="AM181" s="240"/>
      <c r="AN181" s="240"/>
      <c r="AO181" s="240"/>
      <c r="AP181" s="240"/>
      <c r="AQ181" s="240"/>
      <c r="AR181" s="240"/>
      <c r="AS181" s="240"/>
      <c r="AT181" s="240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</row>
    <row r="182" spans="26:71" x14ac:dyDescent="0.2">
      <c r="Z182" s="240"/>
      <c r="AA182" s="240"/>
      <c r="AB182" s="24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240"/>
      <c r="AR182" s="240"/>
      <c r="AS182" s="240"/>
      <c r="AT182" s="240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</row>
    <row r="183" spans="26:71" x14ac:dyDescent="0.2">
      <c r="Z183" s="240"/>
      <c r="AA183" s="240"/>
      <c r="AB183" s="240"/>
      <c r="AC183" s="240"/>
      <c r="AD183" s="240"/>
      <c r="AE183" s="240"/>
      <c r="AF183" s="240"/>
      <c r="AG183" s="240"/>
      <c r="AH183" s="240"/>
      <c r="AI183" s="240"/>
      <c r="AJ183" s="240"/>
      <c r="AK183" s="240"/>
      <c r="AL183" s="240"/>
      <c r="AM183" s="240"/>
      <c r="AN183" s="240"/>
      <c r="AO183" s="240"/>
      <c r="AP183" s="240"/>
      <c r="AQ183" s="240"/>
      <c r="AR183" s="240"/>
      <c r="AS183" s="240"/>
      <c r="AT183" s="240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</row>
    <row r="184" spans="26:71" x14ac:dyDescent="0.2">
      <c r="Z184" s="240"/>
      <c r="AA184" s="240"/>
      <c r="AB184" s="240"/>
      <c r="AC184" s="240"/>
      <c r="AD184" s="240"/>
      <c r="AE184" s="240"/>
      <c r="AF184" s="240"/>
      <c r="AG184" s="240"/>
      <c r="AH184" s="240"/>
      <c r="AI184" s="240"/>
      <c r="AJ184" s="240"/>
      <c r="AK184" s="240"/>
      <c r="AL184" s="240"/>
      <c r="AM184" s="240"/>
      <c r="AN184" s="240"/>
      <c r="AO184" s="240"/>
      <c r="AP184" s="240"/>
      <c r="AQ184" s="240"/>
      <c r="AR184" s="240"/>
      <c r="AS184" s="240"/>
      <c r="AT184" s="240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</row>
    <row r="185" spans="26:71" x14ac:dyDescent="0.2">
      <c r="Z185" s="240"/>
      <c r="AA185" s="240"/>
      <c r="AB185" s="240"/>
      <c r="AC185" s="240"/>
      <c r="AD185" s="240"/>
      <c r="AE185" s="240"/>
      <c r="AF185" s="240"/>
      <c r="AG185" s="240"/>
      <c r="AH185" s="240"/>
      <c r="AI185" s="240"/>
      <c r="AJ185" s="240"/>
      <c r="AK185" s="240"/>
      <c r="AL185" s="240"/>
      <c r="AM185" s="240"/>
      <c r="AN185" s="240"/>
      <c r="AO185" s="240"/>
      <c r="AP185" s="240"/>
      <c r="AQ185" s="240"/>
      <c r="AR185" s="240"/>
      <c r="AS185" s="240"/>
      <c r="AT185" s="240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</row>
    <row r="186" spans="26:71" x14ac:dyDescent="0.2">
      <c r="Z186" s="240"/>
      <c r="AA186" s="240"/>
      <c r="AB186" s="240"/>
      <c r="AC186" s="240"/>
      <c r="AD186" s="240"/>
      <c r="AE186" s="240"/>
      <c r="AF186" s="240"/>
      <c r="AG186" s="240"/>
      <c r="AH186" s="240"/>
      <c r="AI186" s="240"/>
      <c r="AJ186" s="240"/>
      <c r="AK186" s="240"/>
      <c r="AL186" s="240"/>
      <c r="AM186" s="240"/>
      <c r="AN186" s="240"/>
      <c r="AO186" s="240"/>
      <c r="AP186" s="240"/>
      <c r="AQ186" s="240"/>
      <c r="AR186" s="240"/>
      <c r="AS186" s="240"/>
      <c r="AT186" s="240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</row>
    <row r="187" spans="26:71" x14ac:dyDescent="0.2">
      <c r="Z187" s="240"/>
      <c r="AA187" s="240"/>
      <c r="AB187" s="240"/>
      <c r="AC187" s="240"/>
      <c r="AD187" s="240"/>
      <c r="AE187" s="240"/>
      <c r="AF187" s="240"/>
      <c r="AG187" s="240"/>
      <c r="AH187" s="240"/>
      <c r="AI187" s="240"/>
      <c r="AJ187" s="240"/>
      <c r="AK187" s="240"/>
      <c r="AL187" s="240"/>
      <c r="AM187" s="240"/>
      <c r="AN187" s="240"/>
      <c r="AO187" s="240"/>
      <c r="AP187" s="240"/>
      <c r="AQ187" s="240"/>
      <c r="AR187" s="240"/>
      <c r="AS187" s="240"/>
      <c r="AT187" s="240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</row>
    <row r="188" spans="26:71" x14ac:dyDescent="0.2">
      <c r="Z188" s="240"/>
      <c r="AA188" s="240"/>
      <c r="AB188" s="240"/>
      <c r="AC188" s="240"/>
      <c r="AD188" s="240"/>
      <c r="AE188" s="240"/>
      <c r="AF188" s="240"/>
      <c r="AG188" s="240"/>
      <c r="AH188" s="240"/>
      <c r="AI188" s="240"/>
      <c r="AJ188" s="240"/>
      <c r="AK188" s="240"/>
      <c r="AL188" s="240"/>
      <c r="AM188" s="240"/>
      <c r="AN188" s="240"/>
      <c r="AO188" s="240"/>
      <c r="AP188" s="240"/>
      <c r="AQ188" s="240"/>
      <c r="AR188" s="240"/>
      <c r="AS188" s="240"/>
      <c r="AT188" s="240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</row>
    <row r="189" spans="26:71" x14ac:dyDescent="0.2">
      <c r="Z189" s="240"/>
      <c r="AA189" s="240"/>
      <c r="AB189" s="240"/>
      <c r="AC189" s="240"/>
      <c r="AD189" s="240"/>
      <c r="AE189" s="240"/>
      <c r="AF189" s="240"/>
      <c r="AG189" s="240"/>
      <c r="AH189" s="240"/>
      <c r="AI189" s="240"/>
      <c r="AJ189" s="240"/>
      <c r="AK189" s="240"/>
      <c r="AL189" s="240"/>
      <c r="AM189" s="240"/>
      <c r="AN189" s="240"/>
      <c r="AO189" s="240"/>
      <c r="AP189" s="240"/>
      <c r="AQ189" s="240"/>
      <c r="AR189" s="240"/>
      <c r="AS189" s="240"/>
      <c r="AT189" s="240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</row>
    <row r="190" spans="26:71" x14ac:dyDescent="0.2">
      <c r="Z190" s="240"/>
      <c r="AA190" s="240"/>
      <c r="AB190" s="240"/>
      <c r="AC190" s="240"/>
      <c r="AD190" s="240"/>
      <c r="AE190" s="240"/>
      <c r="AF190" s="240"/>
      <c r="AG190" s="240"/>
      <c r="AH190" s="240"/>
      <c r="AI190" s="240"/>
      <c r="AJ190" s="240"/>
      <c r="AK190" s="240"/>
      <c r="AL190" s="240"/>
      <c r="AM190" s="240"/>
      <c r="AN190" s="240"/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</row>
    <row r="191" spans="26:71" x14ac:dyDescent="0.2">
      <c r="Z191" s="240"/>
      <c r="AA191" s="240"/>
      <c r="AB191" s="240"/>
      <c r="AC191" s="240"/>
      <c r="AD191" s="240"/>
      <c r="AE191" s="240"/>
      <c r="AF191" s="240"/>
      <c r="AG191" s="240"/>
      <c r="AH191" s="240"/>
      <c r="AI191" s="240"/>
      <c r="AJ191" s="240"/>
      <c r="AK191" s="240"/>
      <c r="AL191" s="240"/>
      <c r="AM191" s="240"/>
      <c r="AN191" s="240"/>
      <c r="AO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</row>
    <row r="192" spans="26:71" x14ac:dyDescent="0.2">
      <c r="Z192" s="240"/>
      <c r="AA192" s="240"/>
      <c r="AB192" s="24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0"/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</row>
    <row r="193" spans="26:71" x14ac:dyDescent="0.2">
      <c r="Z193" s="240"/>
      <c r="AA193" s="240"/>
      <c r="AB193" s="24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  <c r="AP193" s="240"/>
      <c r="AQ193" s="240"/>
      <c r="AR193" s="240"/>
      <c r="AS193" s="240"/>
      <c r="AT193" s="240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</row>
    <row r="194" spans="26:71" x14ac:dyDescent="0.2">
      <c r="Z194" s="240"/>
      <c r="AA194" s="240"/>
      <c r="AB194" s="240"/>
      <c r="AC194" s="240"/>
      <c r="AD194" s="240"/>
      <c r="AE194" s="240"/>
      <c r="AF194" s="240"/>
      <c r="AG194" s="240"/>
      <c r="AH194" s="240"/>
      <c r="AI194" s="240"/>
      <c r="AJ194" s="240"/>
      <c r="AK194" s="240"/>
      <c r="AL194" s="240"/>
      <c r="AM194" s="240"/>
      <c r="AN194" s="240"/>
      <c r="AO194" s="240"/>
      <c r="AP194" s="240"/>
      <c r="AQ194" s="240"/>
      <c r="AR194" s="240"/>
      <c r="AS194" s="240"/>
      <c r="AT194" s="240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</row>
    <row r="195" spans="26:71" x14ac:dyDescent="0.2">
      <c r="Z195" s="240"/>
      <c r="AA195" s="240"/>
      <c r="AB195" s="240"/>
      <c r="AC195" s="240"/>
      <c r="AD195" s="240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</row>
    <row r="196" spans="26:71" x14ac:dyDescent="0.2">
      <c r="Z196" s="240"/>
      <c r="AA196" s="240"/>
      <c r="AB196" s="240"/>
      <c r="AC196" s="240"/>
      <c r="AD196" s="240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</row>
    <row r="197" spans="26:71" x14ac:dyDescent="0.2">
      <c r="Z197" s="240"/>
      <c r="AA197" s="240"/>
      <c r="AB197" s="240"/>
      <c r="AC197" s="240"/>
      <c r="AD197" s="240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</row>
    <row r="198" spans="26:71" x14ac:dyDescent="0.2">
      <c r="Z198" s="240"/>
      <c r="AA198" s="240"/>
      <c r="AB198" s="240"/>
      <c r="AC198" s="240"/>
      <c r="AD198" s="240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</row>
    <row r="199" spans="26:71" x14ac:dyDescent="0.2">
      <c r="Z199" s="240"/>
      <c r="AA199" s="240"/>
      <c r="AB199" s="240"/>
      <c r="AC199" s="240"/>
      <c r="AD199" s="240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</row>
    <row r="200" spans="26:71" x14ac:dyDescent="0.2">
      <c r="Z200" s="240"/>
      <c r="AA200" s="240"/>
      <c r="AB200" s="240"/>
      <c r="AC200" s="240"/>
      <c r="AD200" s="240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</row>
    <row r="201" spans="26:71" x14ac:dyDescent="0.2">
      <c r="Z201" s="240"/>
      <c r="AA201" s="240"/>
      <c r="AB201" s="240"/>
      <c r="AC201" s="240"/>
      <c r="AD201" s="240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240"/>
      <c r="AO201" s="240"/>
      <c r="AP201" s="240"/>
      <c r="AQ201" s="240"/>
      <c r="AR201" s="240"/>
      <c r="AS201" s="240"/>
      <c r="AT201" s="240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</row>
    <row r="202" spans="26:71" x14ac:dyDescent="0.2">
      <c r="Z202" s="240"/>
      <c r="AA202" s="240"/>
      <c r="AB202" s="240"/>
      <c r="AC202" s="240"/>
      <c r="AD202" s="240"/>
      <c r="AE202" s="240"/>
      <c r="AF202" s="240"/>
      <c r="AG202" s="240"/>
      <c r="AH202" s="240"/>
      <c r="AI202" s="240"/>
      <c r="AJ202" s="240"/>
      <c r="AK202" s="240"/>
      <c r="AL202" s="240"/>
      <c r="AM202" s="240"/>
      <c r="AN202" s="240"/>
      <c r="AO202" s="240"/>
      <c r="AP202" s="240"/>
      <c r="AQ202" s="240"/>
      <c r="AR202" s="240"/>
      <c r="AS202" s="240"/>
      <c r="AT202" s="240"/>
      <c r="AU202" s="240"/>
      <c r="AV202" s="240"/>
      <c r="AW202" s="240"/>
      <c r="AX202" s="240"/>
      <c r="AY202" s="240"/>
      <c r="AZ202" s="240"/>
      <c r="BA202" s="240"/>
      <c r="BB202" s="240"/>
      <c r="BC202" s="240"/>
      <c r="BD202" s="240"/>
      <c r="BE202" s="240"/>
      <c r="BF202" s="240"/>
      <c r="BG202" s="240"/>
      <c r="BH202" s="240"/>
      <c r="BI202" s="240"/>
      <c r="BJ202" s="240"/>
      <c r="BK202" s="240"/>
      <c r="BL202" s="240"/>
      <c r="BM202" s="240"/>
      <c r="BN202" s="240"/>
      <c r="BO202" s="240"/>
      <c r="BP202" s="240"/>
      <c r="BQ202" s="240"/>
      <c r="BR202" s="240"/>
      <c r="BS202" s="240"/>
    </row>
    <row r="203" spans="26:71" x14ac:dyDescent="0.2"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240"/>
      <c r="AM203" s="240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  <c r="AZ203" s="240"/>
      <c r="BA203" s="240"/>
      <c r="BB203" s="240"/>
      <c r="BC203" s="240"/>
      <c r="BD203" s="240"/>
      <c r="BE203" s="240"/>
      <c r="BF203" s="240"/>
      <c r="BG203" s="240"/>
      <c r="BH203" s="240"/>
      <c r="BI203" s="240"/>
      <c r="BJ203" s="240"/>
      <c r="BK203" s="240"/>
      <c r="BL203" s="240"/>
      <c r="BM203" s="240"/>
      <c r="BN203" s="240"/>
      <c r="BO203" s="240"/>
      <c r="BP203" s="240"/>
      <c r="BQ203" s="240"/>
      <c r="BR203" s="240"/>
      <c r="BS203" s="240"/>
    </row>
    <row r="204" spans="26:71" x14ac:dyDescent="0.2"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  <c r="AZ204" s="240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0"/>
      <c r="BM204" s="240"/>
      <c r="BN204" s="240"/>
      <c r="BO204" s="240"/>
      <c r="BP204" s="240"/>
      <c r="BQ204" s="240"/>
      <c r="BR204" s="240"/>
      <c r="BS204" s="240"/>
    </row>
    <row r="205" spans="26:71" x14ac:dyDescent="0.2">
      <c r="Z205" s="240"/>
      <c r="AA205" s="240"/>
      <c r="AB205" s="240"/>
      <c r="AC205" s="240"/>
      <c r="AD205" s="240"/>
      <c r="AE205" s="240"/>
      <c r="AF205" s="240"/>
      <c r="AG205" s="240"/>
      <c r="AH205" s="240"/>
      <c r="AI205" s="240"/>
      <c r="AJ205" s="240"/>
      <c r="AK205" s="240"/>
      <c r="AL205" s="240"/>
      <c r="AM205" s="240"/>
      <c r="AN205" s="240"/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40"/>
      <c r="AZ205" s="240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0"/>
      <c r="BM205" s="240"/>
      <c r="BN205" s="240"/>
      <c r="BO205" s="240"/>
      <c r="BP205" s="240"/>
      <c r="BQ205" s="240"/>
      <c r="BR205" s="240"/>
      <c r="BS205" s="240"/>
    </row>
    <row r="206" spans="26:71" x14ac:dyDescent="0.2"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  <c r="AZ206" s="240"/>
      <c r="BA206" s="240"/>
      <c r="BB206" s="240"/>
      <c r="BC206" s="240"/>
      <c r="BD206" s="240"/>
      <c r="BE206" s="240"/>
      <c r="BF206" s="240"/>
      <c r="BG206" s="240"/>
      <c r="BH206" s="240"/>
      <c r="BI206" s="240"/>
      <c r="BJ206" s="240"/>
      <c r="BK206" s="240"/>
      <c r="BL206" s="240"/>
      <c r="BM206" s="240"/>
      <c r="BN206" s="240"/>
      <c r="BO206" s="240"/>
      <c r="BP206" s="240"/>
      <c r="BQ206" s="240"/>
      <c r="BR206" s="240"/>
      <c r="BS206" s="240"/>
    </row>
    <row r="207" spans="26:71" x14ac:dyDescent="0.2">
      <c r="Z207" s="240"/>
      <c r="AA207" s="240"/>
      <c r="AB207" s="240"/>
      <c r="AC207" s="240"/>
      <c r="AD207" s="240"/>
      <c r="AE207" s="240"/>
      <c r="AF207" s="240"/>
      <c r="AG207" s="240"/>
      <c r="AH207" s="240"/>
      <c r="AI207" s="240"/>
      <c r="AJ207" s="240"/>
      <c r="AK207" s="240"/>
      <c r="AL207" s="240"/>
      <c r="AM207" s="240"/>
      <c r="AN207" s="240"/>
      <c r="AO207" s="240"/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40"/>
      <c r="AZ207" s="240"/>
      <c r="BA207" s="240"/>
      <c r="BB207" s="240"/>
      <c r="BC207" s="240"/>
      <c r="BD207" s="240"/>
      <c r="BE207" s="240"/>
      <c r="BF207" s="240"/>
      <c r="BG207" s="240"/>
      <c r="BH207" s="240"/>
      <c r="BI207" s="240"/>
      <c r="BJ207" s="240"/>
      <c r="BK207" s="240"/>
      <c r="BL207" s="240"/>
      <c r="BM207" s="240"/>
      <c r="BN207" s="240"/>
      <c r="BO207" s="240"/>
      <c r="BP207" s="240"/>
      <c r="BQ207" s="240"/>
      <c r="BR207" s="240"/>
      <c r="BS207" s="240"/>
    </row>
    <row r="208" spans="26:71" x14ac:dyDescent="0.2">
      <c r="Z208" s="240"/>
      <c r="AA208" s="240"/>
      <c r="AB208" s="240"/>
      <c r="AC208" s="240"/>
      <c r="AD208" s="240"/>
      <c r="AE208" s="240"/>
      <c r="AF208" s="240"/>
      <c r="AG208" s="240"/>
      <c r="AH208" s="240"/>
      <c r="AI208" s="240"/>
      <c r="AJ208" s="240"/>
      <c r="AK208" s="240"/>
      <c r="AL208" s="240"/>
      <c r="AM208" s="240"/>
      <c r="AN208" s="240"/>
      <c r="AO208" s="240"/>
      <c r="AP208" s="240"/>
      <c r="AQ208" s="240"/>
      <c r="AR208" s="240"/>
      <c r="AS208" s="240"/>
      <c r="AT208" s="240"/>
      <c r="AU208" s="240"/>
      <c r="AV208" s="240"/>
      <c r="AW208" s="240"/>
      <c r="AX208" s="240"/>
      <c r="AY208" s="240"/>
      <c r="AZ208" s="240"/>
      <c r="BA208" s="240"/>
      <c r="BB208" s="240"/>
      <c r="BC208" s="240"/>
      <c r="BD208" s="240"/>
      <c r="BE208" s="240"/>
      <c r="BF208" s="240"/>
      <c r="BG208" s="240"/>
      <c r="BH208" s="240"/>
      <c r="BI208" s="240"/>
      <c r="BJ208" s="240"/>
      <c r="BK208" s="240"/>
      <c r="BL208" s="240"/>
      <c r="BM208" s="240"/>
      <c r="BN208" s="240"/>
      <c r="BO208" s="240"/>
      <c r="BP208" s="240"/>
      <c r="BQ208" s="240"/>
      <c r="BR208" s="240"/>
      <c r="BS208" s="240"/>
    </row>
    <row r="209" spans="26:71" x14ac:dyDescent="0.2">
      <c r="Z209" s="240"/>
      <c r="AA209" s="240"/>
      <c r="AB209" s="240"/>
      <c r="AC209" s="240"/>
      <c r="AD209" s="240"/>
      <c r="AE209" s="240"/>
      <c r="AF209" s="240"/>
      <c r="AG209" s="240"/>
      <c r="AH209" s="240"/>
      <c r="AI209" s="240"/>
      <c r="AJ209" s="240"/>
      <c r="AK209" s="240"/>
      <c r="AL209" s="240"/>
      <c r="AM209" s="240"/>
      <c r="AN209" s="240"/>
      <c r="AO209" s="240"/>
      <c r="AP209" s="240"/>
      <c r="AQ209" s="240"/>
      <c r="AR209" s="240"/>
      <c r="AS209" s="240"/>
      <c r="AT209" s="240"/>
      <c r="AU209" s="240"/>
      <c r="AV209" s="240"/>
      <c r="AW209" s="240"/>
      <c r="AX209" s="240"/>
      <c r="AY209" s="240"/>
      <c r="AZ209" s="240"/>
      <c r="BA209" s="240"/>
      <c r="BB209" s="240"/>
      <c r="BC209" s="240"/>
      <c r="BD209" s="240"/>
      <c r="BE209" s="240"/>
      <c r="BF209" s="240"/>
      <c r="BG209" s="240"/>
      <c r="BH209" s="240"/>
      <c r="BI209" s="240"/>
      <c r="BJ209" s="240"/>
      <c r="BK209" s="240"/>
      <c r="BL209" s="240"/>
      <c r="BM209" s="240"/>
      <c r="BN209" s="240"/>
      <c r="BO209" s="240"/>
      <c r="BP209" s="240"/>
      <c r="BQ209" s="240"/>
      <c r="BR209" s="240"/>
      <c r="BS209" s="240"/>
    </row>
    <row r="210" spans="26:71" x14ac:dyDescent="0.2">
      <c r="Z210" s="240"/>
      <c r="AA210" s="240"/>
      <c r="AB210" s="240"/>
      <c r="AC210" s="240"/>
      <c r="AD210" s="240"/>
      <c r="AE210" s="240"/>
      <c r="AF210" s="240"/>
      <c r="AG210" s="240"/>
      <c r="AH210" s="240"/>
      <c r="AI210" s="240"/>
      <c r="AJ210" s="240"/>
      <c r="AK210" s="240"/>
      <c r="AL210" s="240"/>
      <c r="AM210" s="240"/>
      <c r="AN210" s="240"/>
      <c r="AO210" s="240"/>
      <c r="AP210" s="240"/>
      <c r="AQ210" s="240"/>
      <c r="AR210" s="240"/>
      <c r="AS210" s="240"/>
      <c r="AT210" s="240"/>
      <c r="AU210" s="240"/>
      <c r="AV210" s="240"/>
      <c r="AW210" s="240"/>
      <c r="AX210" s="240"/>
      <c r="AY210" s="240"/>
      <c r="AZ210" s="240"/>
      <c r="BA210" s="240"/>
      <c r="BB210" s="240"/>
      <c r="BC210" s="240"/>
      <c r="BD210" s="240"/>
      <c r="BE210" s="240"/>
      <c r="BF210" s="240"/>
      <c r="BG210" s="240"/>
      <c r="BH210" s="240"/>
      <c r="BI210" s="240"/>
      <c r="BJ210" s="240"/>
      <c r="BK210" s="240"/>
      <c r="BL210" s="240"/>
      <c r="BM210" s="240"/>
      <c r="BN210" s="240"/>
      <c r="BO210" s="240"/>
      <c r="BP210" s="240"/>
      <c r="BQ210" s="240"/>
      <c r="BR210" s="240"/>
      <c r="BS210" s="240"/>
    </row>
    <row r="211" spans="26:71" x14ac:dyDescent="0.2">
      <c r="Z211" s="240"/>
      <c r="AA211" s="240"/>
      <c r="AB211" s="24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240"/>
      <c r="AR211" s="240"/>
      <c r="AS211" s="240"/>
      <c r="AT211" s="240"/>
      <c r="AU211" s="240"/>
      <c r="AV211" s="240"/>
      <c r="AW211" s="240"/>
      <c r="AX211" s="240"/>
      <c r="AY211" s="240"/>
      <c r="AZ211" s="240"/>
      <c r="BA211" s="240"/>
      <c r="BB211" s="240"/>
      <c r="BC211" s="240"/>
      <c r="BD211" s="240"/>
      <c r="BE211" s="240"/>
      <c r="BF211" s="240"/>
      <c r="BG211" s="240"/>
      <c r="BH211" s="240"/>
      <c r="BI211" s="240"/>
      <c r="BJ211" s="240"/>
      <c r="BK211" s="240"/>
      <c r="BL211" s="240"/>
      <c r="BM211" s="240"/>
      <c r="BN211" s="240"/>
      <c r="BO211" s="240"/>
      <c r="BP211" s="240"/>
      <c r="BQ211" s="240"/>
      <c r="BR211" s="240"/>
      <c r="BS211" s="240"/>
    </row>
    <row r="212" spans="26:71" x14ac:dyDescent="0.2">
      <c r="Z212" s="240"/>
      <c r="AA212" s="240"/>
      <c r="AB212" s="240"/>
      <c r="AC212" s="240"/>
      <c r="AD212" s="240"/>
      <c r="AE212" s="240"/>
      <c r="AF212" s="240"/>
      <c r="AG212" s="240"/>
      <c r="AH212" s="240"/>
      <c r="AI212" s="240"/>
      <c r="AJ212" s="240"/>
      <c r="AK212" s="240"/>
      <c r="AL212" s="240"/>
      <c r="AM212" s="240"/>
      <c r="AN212" s="240"/>
      <c r="AO212" s="240"/>
      <c r="AP212" s="240"/>
      <c r="AQ212" s="240"/>
      <c r="AR212" s="240"/>
      <c r="AS212" s="240"/>
      <c r="AT212" s="240"/>
      <c r="AU212" s="240"/>
      <c r="AV212" s="240"/>
      <c r="AW212" s="240"/>
      <c r="AX212" s="240"/>
      <c r="AY212" s="240"/>
      <c r="AZ212" s="240"/>
      <c r="BA212" s="240"/>
      <c r="BB212" s="240"/>
      <c r="BC212" s="240"/>
      <c r="BD212" s="240"/>
      <c r="BE212" s="240"/>
      <c r="BF212" s="240"/>
      <c r="BG212" s="240"/>
      <c r="BH212" s="240"/>
      <c r="BI212" s="240"/>
      <c r="BJ212" s="240"/>
      <c r="BK212" s="240"/>
      <c r="BL212" s="240"/>
      <c r="BM212" s="240"/>
      <c r="BN212" s="240"/>
      <c r="BO212" s="240"/>
      <c r="BP212" s="240"/>
      <c r="BQ212" s="240"/>
      <c r="BR212" s="240"/>
      <c r="BS212" s="240"/>
    </row>
    <row r="213" spans="26:71" x14ac:dyDescent="0.2">
      <c r="Z213" s="240"/>
      <c r="AA213" s="240"/>
      <c r="AB213" s="240"/>
      <c r="AC213" s="240"/>
      <c r="AD213" s="240"/>
      <c r="AE213" s="240"/>
      <c r="AF213" s="240"/>
      <c r="AG213" s="240"/>
      <c r="AH213" s="240"/>
      <c r="AI213" s="240"/>
      <c r="AJ213" s="240"/>
      <c r="AK213" s="240"/>
      <c r="AL213" s="240"/>
      <c r="AM213" s="240"/>
      <c r="AN213" s="240"/>
      <c r="AO213" s="240"/>
      <c r="AP213" s="240"/>
      <c r="AQ213" s="240"/>
      <c r="AR213" s="240"/>
      <c r="AS213" s="240"/>
      <c r="AT213" s="240"/>
      <c r="AU213" s="240"/>
      <c r="AV213" s="240"/>
      <c r="AW213" s="240"/>
      <c r="AX213" s="240"/>
      <c r="AY213" s="240"/>
      <c r="AZ213" s="240"/>
      <c r="BA213" s="240"/>
      <c r="BB213" s="240"/>
      <c r="BC213" s="240"/>
      <c r="BD213" s="240"/>
      <c r="BE213" s="240"/>
      <c r="BF213" s="240"/>
      <c r="BG213" s="240"/>
      <c r="BH213" s="240"/>
      <c r="BI213" s="240"/>
      <c r="BJ213" s="240"/>
      <c r="BK213" s="240"/>
      <c r="BL213" s="240"/>
      <c r="BM213" s="240"/>
      <c r="BN213" s="240"/>
      <c r="BO213" s="240"/>
      <c r="BP213" s="240"/>
      <c r="BQ213" s="240"/>
      <c r="BR213" s="240"/>
      <c r="BS213" s="240"/>
    </row>
    <row r="214" spans="26:71" x14ac:dyDescent="0.2">
      <c r="Z214" s="240"/>
      <c r="AA214" s="240"/>
      <c r="AB214" s="240"/>
      <c r="AC214" s="240"/>
      <c r="AD214" s="240"/>
      <c r="AE214" s="240"/>
      <c r="AF214" s="240"/>
      <c r="AG214" s="240"/>
      <c r="AH214" s="240"/>
      <c r="AI214" s="240"/>
      <c r="AJ214" s="240"/>
      <c r="AK214" s="240"/>
      <c r="AL214" s="240"/>
      <c r="AM214" s="240"/>
      <c r="AN214" s="240"/>
      <c r="AO214" s="240"/>
      <c r="AP214" s="240"/>
      <c r="AQ214" s="240"/>
      <c r="AR214" s="240"/>
      <c r="AS214" s="240"/>
      <c r="AT214" s="240"/>
      <c r="AU214" s="240"/>
      <c r="AV214" s="240"/>
      <c r="AW214" s="240"/>
      <c r="AX214" s="240"/>
      <c r="AY214" s="240"/>
      <c r="AZ214" s="240"/>
      <c r="BA214" s="240"/>
      <c r="BB214" s="240"/>
      <c r="BC214" s="240"/>
      <c r="BD214" s="240"/>
      <c r="BE214" s="240"/>
      <c r="BF214" s="240"/>
      <c r="BG214" s="240"/>
      <c r="BH214" s="240"/>
      <c r="BI214" s="240"/>
      <c r="BJ214" s="240"/>
      <c r="BK214" s="240"/>
      <c r="BL214" s="240"/>
      <c r="BM214" s="240"/>
      <c r="BN214" s="240"/>
      <c r="BO214" s="240"/>
      <c r="BP214" s="240"/>
      <c r="BQ214" s="240"/>
      <c r="BR214" s="240"/>
      <c r="BS214" s="240"/>
    </row>
    <row r="215" spans="26:71" x14ac:dyDescent="0.2">
      <c r="Z215" s="240"/>
      <c r="AA215" s="240"/>
      <c r="AB215" s="240"/>
      <c r="AC215" s="240"/>
      <c r="AD215" s="240"/>
      <c r="AE215" s="240"/>
      <c r="AF215" s="240"/>
      <c r="AG215" s="240"/>
      <c r="AH215" s="240"/>
      <c r="AI215" s="240"/>
      <c r="AJ215" s="240"/>
      <c r="AK215" s="240"/>
      <c r="AL215" s="240"/>
      <c r="AM215" s="240"/>
      <c r="AN215" s="240"/>
      <c r="AO215" s="240"/>
      <c r="AP215" s="240"/>
      <c r="AQ215" s="240"/>
      <c r="AR215" s="240"/>
      <c r="AS215" s="240"/>
      <c r="AT215" s="240"/>
      <c r="AU215" s="240"/>
      <c r="AV215" s="240"/>
      <c r="AW215" s="240"/>
      <c r="AX215" s="240"/>
      <c r="AY215" s="240"/>
      <c r="AZ215" s="240"/>
      <c r="BA215" s="240"/>
      <c r="BB215" s="240"/>
      <c r="BC215" s="240"/>
      <c r="BD215" s="240"/>
      <c r="BE215" s="240"/>
      <c r="BF215" s="240"/>
      <c r="BG215" s="240"/>
      <c r="BH215" s="240"/>
      <c r="BI215" s="240"/>
      <c r="BJ215" s="240"/>
      <c r="BK215" s="240"/>
      <c r="BL215" s="240"/>
      <c r="BM215" s="240"/>
      <c r="BN215" s="240"/>
      <c r="BO215" s="240"/>
      <c r="BP215" s="240"/>
      <c r="BQ215" s="240"/>
      <c r="BR215" s="240"/>
      <c r="BS215" s="240"/>
    </row>
    <row r="216" spans="26:71" x14ac:dyDescent="0.2">
      <c r="Z216" s="240"/>
      <c r="AA216" s="240"/>
      <c r="AB216" s="240"/>
      <c r="AC216" s="240"/>
      <c r="AD216" s="240"/>
      <c r="AE216" s="240"/>
      <c r="AF216" s="240"/>
      <c r="AG216" s="240"/>
      <c r="AH216" s="240"/>
      <c r="AI216" s="240"/>
      <c r="AJ216" s="240"/>
      <c r="AK216" s="240"/>
      <c r="AL216" s="240"/>
      <c r="AM216" s="240"/>
      <c r="AN216" s="240"/>
      <c r="AO216" s="240"/>
      <c r="AP216" s="240"/>
      <c r="AQ216" s="240"/>
      <c r="AR216" s="240"/>
      <c r="AS216" s="240"/>
      <c r="AT216" s="240"/>
      <c r="AU216" s="240"/>
      <c r="AV216" s="240"/>
      <c r="AW216" s="240"/>
      <c r="AX216" s="240"/>
      <c r="AY216" s="240"/>
      <c r="AZ216" s="240"/>
      <c r="BA216" s="240"/>
      <c r="BB216" s="240"/>
      <c r="BC216" s="240"/>
      <c r="BD216" s="240"/>
      <c r="BE216" s="240"/>
      <c r="BF216" s="240"/>
      <c r="BG216" s="240"/>
      <c r="BH216" s="240"/>
      <c r="BI216" s="240"/>
      <c r="BJ216" s="240"/>
      <c r="BK216" s="240"/>
      <c r="BL216" s="240"/>
      <c r="BM216" s="240"/>
      <c r="BN216" s="240"/>
      <c r="BO216" s="240"/>
      <c r="BP216" s="240"/>
      <c r="BQ216" s="240"/>
      <c r="BR216" s="240"/>
      <c r="BS216" s="240"/>
    </row>
    <row r="217" spans="26:71" x14ac:dyDescent="0.2">
      <c r="Z217" s="240"/>
      <c r="AA217" s="240"/>
      <c r="AB217" s="240"/>
      <c r="AC217" s="240"/>
      <c r="AD217" s="240"/>
      <c r="AE217" s="240"/>
      <c r="AF217" s="240"/>
      <c r="AG217" s="240"/>
      <c r="AH217" s="240"/>
      <c r="AI217" s="240"/>
      <c r="AJ217" s="240"/>
      <c r="AK217" s="240"/>
      <c r="AL217" s="240"/>
      <c r="AM217" s="240"/>
      <c r="AN217" s="240"/>
      <c r="AO217" s="240"/>
      <c r="AP217" s="240"/>
      <c r="AQ217" s="240"/>
      <c r="AR217" s="240"/>
      <c r="AS217" s="240"/>
      <c r="AT217" s="240"/>
      <c r="AU217" s="240"/>
      <c r="AV217" s="240"/>
      <c r="AW217" s="240"/>
      <c r="AX217" s="240"/>
      <c r="AY217" s="240"/>
      <c r="AZ217" s="240"/>
      <c r="BA217" s="240"/>
      <c r="BB217" s="240"/>
      <c r="BC217" s="240"/>
      <c r="BD217" s="240"/>
      <c r="BE217" s="240"/>
      <c r="BF217" s="240"/>
      <c r="BG217" s="240"/>
      <c r="BH217" s="240"/>
      <c r="BI217" s="240"/>
      <c r="BJ217" s="240"/>
      <c r="BK217" s="240"/>
      <c r="BL217" s="240"/>
      <c r="BM217" s="240"/>
      <c r="BN217" s="240"/>
      <c r="BO217" s="240"/>
      <c r="BP217" s="240"/>
      <c r="BQ217" s="240"/>
      <c r="BR217" s="240"/>
      <c r="BS217" s="240"/>
    </row>
    <row r="218" spans="26:71" x14ac:dyDescent="0.2">
      <c r="Z218" s="240"/>
      <c r="AA218" s="240"/>
      <c r="AB218" s="240"/>
      <c r="AC218" s="240"/>
      <c r="AD218" s="240"/>
      <c r="AE218" s="240"/>
      <c r="AF218" s="240"/>
      <c r="AG218" s="240"/>
      <c r="AH218" s="240"/>
      <c r="AI218" s="240"/>
      <c r="AJ218" s="240"/>
      <c r="AK218" s="240"/>
      <c r="AL218" s="240"/>
      <c r="AM218" s="240"/>
      <c r="AN218" s="240"/>
      <c r="AO218" s="240"/>
      <c r="AP218" s="240"/>
      <c r="AQ218" s="240"/>
      <c r="AR218" s="240"/>
      <c r="AS218" s="240"/>
      <c r="AT218" s="240"/>
      <c r="AU218" s="240"/>
      <c r="AV218" s="240"/>
      <c r="AW218" s="240"/>
      <c r="AX218" s="240"/>
      <c r="AY218" s="240"/>
      <c r="AZ218" s="240"/>
      <c r="BA218" s="240"/>
      <c r="BB218" s="240"/>
      <c r="BC218" s="240"/>
      <c r="BD218" s="240"/>
      <c r="BE218" s="240"/>
      <c r="BF218" s="240"/>
      <c r="BG218" s="240"/>
      <c r="BH218" s="240"/>
      <c r="BI218" s="240"/>
      <c r="BJ218" s="240"/>
      <c r="BK218" s="240"/>
      <c r="BL218" s="240"/>
      <c r="BM218" s="240"/>
      <c r="BN218" s="240"/>
      <c r="BO218" s="240"/>
      <c r="BP218" s="240"/>
      <c r="BQ218" s="240"/>
      <c r="BR218" s="240"/>
      <c r="BS218" s="240"/>
    </row>
    <row r="219" spans="26:71" x14ac:dyDescent="0.2">
      <c r="Z219" s="240"/>
      <c r="AA219" s="240"/>
      <c r="AB219" s="240"/>
      <c r="AC219" s="240"/>
      <c r="AD219" s="240"/>
      <c r="AE219" s="240"/>
      <c r="AF219" s="240"/>
      <c r="AG219" s="240"/>
      <c r="AH219" s="240"/>
      <c r="AI219" s="240"/>
      <c r="AJ219" s="240"/>
      <c r="AK219" s="240"/>
      <c r="AL219" s="240"/>
      <c r="AM219" s="240"/>
      <c r="AN219" s="240"/>
      <c r="AO219" s="240"/>
      <c r="AP219" s="240"/>
      <c r="AQ219" s="240"/>
      <c r="AR219" s="240"/>
      <c r="AS219" s="240"/>
      <c r="AT219" s="240"/>
      <c r="AU219" s="240"/>
      <c r="AV219" s="240"/>
      <c r="AW219" s="240"/>
      <c r="AX219" s="240"/>
      <c r="AY219" s="240"/>
      <c r="AZ219" s="240"/>
      <c r="BA219" s="240"/>
      <c r="BB219" s="240"/>
      <c r="BC219" s="240"/>
      <c r="BD219" s="240"/>
      <c r="BE219" s="240"/>
      <c r="BF219" s="240"/>
      <c r="BG219" s="240"/>
      <c r="BH219" s="240"/>
      <c r="BI219" s="240"/>
      <c r="BJ219" s="240"/>
      <c r="BK219" s="240"/>
      <c r="BL219" s="240"/>
      <c r="BM219" s="240"/>
      <c r="BN219" s="240"/>
      <c r="BO219" s="240"/>
      <c r="BP219" s="240"/>
      <c r="BQ219" s="240"/>
      <c r="BR219" s="240"/>
      <c r="BS219" s="240"/>
    </row>
    <row r="220" spans="26:71" x14ac:dyDescent="0.2">
      <c r="Z220" s="240"/>
      <c r="AA220" s="240"/>
      <c r="AB220" s="240"/>
      <c r="AC220" s="240"/>
      <c r="AD220" s="240"/>
      <c r="AE220" s="240"/>
      <c r="AF220" s="240"/>
      <c r="AG220" s="240"/>
      <c r="AH220" s="240"/>
      <c r="AI220" s="240"/>
      <c r="AJ220" s="240"/>
      <c r="AK220" s="240"/>
      <c r="AL220" s="240"/>
      <c r="AM220" s="240"/>
      <c r="AN220" s="240"/>
      <c r="AO220" s="240"/>
      <c r="AP220" s="240"/>
      <c r="AQ220" s="240"/>
      <c r="AR220" s="240"/>
      <c r="AS220" s="240"/>
      <c r="AT220" s="240"/>
      <c r="AU220" s="240"/>
      <c r="AV220" s="240"/>
      <c r="AW220" s="240"/>
      <c r="AX220" s="240"/>
      <c r="AY220" s="240"/>
      <c r="AZ220" s="240"/>
      <c r="BA220" s="240"/>
      <c r="BB220" s="240"/>
      <c r="BC220" s="240"/>
      <c r="BD220" s="240"/>
      <c r="BE220" s="240"/>
      <c r="BF220" s="240"/>
      <c r="BG220" s="240"/>
      <c r="BH220" s="240"/>
      <c r="BI220" s="240"/>
      <c r="BJ220" s="240"/>
      <c r="BK220" s="240"/>
      <c r="BL220" s="240"/>
      <c r="BM220" s="240"/>
      <c r="BN220" s="240"/>
      <c r="BO220" s="240"/>
      <c r="BP220" s="240"/>
      <c r="BQ220" s="240"/>
      <c r="BR220" s="240"/>
      <c r="BS220" s="240"/>
    </row>
    <row r="221" spans="26:71" x14ac:dyDescent="0.2">
      <c r="Z221" s="240"/>
      <c r="AA221" s="240"/>
      <c r="AB221" s="240"/>
      <c r="AC221" s="240"/>
      <c r="AD221" s="240"/>
      <c r="AE221" s="240"/>
      <c r="AF221" s="240"/>
      <c r="AG221" s="240"/>
      <c r="AH221" s="240"/>
      <c r="AI221" s="240"/>
      <c r="AJ221" s="240"/>
      <c r="AK221" s="240"/>
      <c r="AL221" s="240"/>
      <c r="AM221" s="240"/>
      <c r="AN221" s="240"/>
      <c r="AO221" s="240"/>
      <c r="AP221" s="240"/>
      <c r="AQ221" s="240"/>
      <c r="AR221" s="240"/>
      <c r="AS221" s="240"/>
      <c r="AT221" s="240"/>
      <c r="AU221" s="240"/>
      <c r="AV221" s="240"/>
      <c r="AW221" s="240"/>
      <c r="AX221" s="240"/>
      <c r="AY221" s="240"/>
      <c r="AZ221" s="240"/>
      <c r="BA221" s="240"/>
      <c r="BB221" s="240"/>
      <c r="BC221" s="240"/>
      <c r="BD221" s="240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0"/>
      <c r="BO221" s="240"/>
      <c r="BP221" s="240"/>
      <c r="BQ221" s="240"/>
      <c r="BR221" s="240"/>
      <c r="BS221" s="240"/>
    </row>
    <row r="222" spans="26:71" x14ac:dyDescent="0.2">
      <c r="Z222" s="240"/>
      <c r="AA222" s="240"/>
      <c r="AB222" s="240"/>
      <c r="AC222" s="240"/>
      <c r="AD222" s="240"/>
      <c r="AE222" s="240"/>
      <c r="AF222" s="240"/>
      <c r="AG222" s="240"/>
      <c r="AH222" s="240"/>
      <c r="AI222" s="240"/>
      <c r="AJ222" s="240"/>
      <c r="AK222" s="240"/>
      <c r="AL222" s="240"/>
      <c r="AM222" s="240"/>
      <c r="AN222" s="240"/>
      <c r="AO222" s="240"/>
      <c r="AP222" s="240"/>
      <c r="AQ222" s="240"/>
      <c r="AR222" s="240"/>
      <c r="AS222" s="240"/>
      <c r="AT222" s="240"/>
      <c r="AU222" s="240"/>
      <c r="AV222" s="240"/>
      <c r="AW222" s="240"/>
      <c r="AX222" s="240"/>
      <c r="AY222" s="240"/>
      <c r="AZ222" s="240"/>
      <c r="BA222" s="240"/>
      <c r="BB222" s="240"/>
      <c r="BC222" s="240"/>
      <c r="BD222" s="240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0"/>
      <c r="BO222" s="240"/>
      <c r="BP222" s="240"/>
      <c r="BQ222" s="240"/>
      <c r="BR222" s="240"/>
      <c r="BS222" s="240"/>
    </row>
    <row r="223" spans="26:71" x14ac:dyDescent="0.2">
      <c r="Z223" s="240"/>
      <c r="AA223" s="240"/>
      <c r="AB223" s="240"/>
      <c r="AC223" s="240"/>
      <c r="AD223" s="240"/>
      <c r="AE223" s="240"/>
      <c r="AF223" s="240"/>
      <c r="AG223" s="240"/>
      <c r="AH223" s="240"/>
      <c r="AI223" s="240"/>
      <c r="AJ223" s="240"/>
      <c r="AK223" s="240"/>
      <c r="AL223" s="240"/>
      <c r="AM223" s="240"/>
      <c r="AN223" s="240"/>
      <c r="AO223" s="240"/>
      <c r="AP223" s="240"/>
      <c r="AQ223" s="240"/>
      <c r="AR223" s="240"/>
      <c r="AS223" s="240"/>
      <c r="AT223" s="240"/>
      <c r="AU223" s="240"/>
      <c r="AV223" s="240"/>
      <c r="AW223" s="240"/>
      <c r="AX223" s="240"/>
      <c r="AY223" s="240"/>
      <c r="AZ223" s="240"/>
      <c r="BA223" s="240"/>
      <c r="BB223" s="240"/>
      <c r="BC223" s="240"/>
      <c r="BD223" s="240"/>
      <c r="BE223" s="240"/>
      <c r="BF223" s="240"/>
      <c r="BG223" s="240"/>
      <c r="BH223" s="240"/>
      <c r="BI223" s="240"/>
      <c r="BJ223" s="240"/>
      <c r="BK223" s="240"/>
      <c r="BL223" s="240"/>
      <c r="BM223" s="240"/>
      <c r="BN223" s="240"/>
      <c r="BO223" s="240"/>
      <c r="BP223" s="240"/>
      <c r="BQ223" s="240"/>
      <c r="BR223" s="240"/>
      <c r="BS223" s="240"/>
    </row>
    <row r="224" spans="26:71" x14ac:dyDescent="0.2">
      <c r="Z224" s="240"/>
      <c r="AA224" s="240"/>
      <c r="AB224" s="240"/>
      <c r="AC224" s="240"/>
      <c r="AD224" s="240"/>
      <c r="AE224" s="240"/>
      <c r="AF224" s="240"/>
      <c r="AG224" s="240"/>
      <c r="AH224" s="240"/>
      <c r="AI224" s="240"/>
      <c r="AJ224" s="240"/>
      <c r="AK224" s="240"/>
      <c r="AL224" s="240"/>
      <c r="AM224" s="240"/>
      <c r="AN224" s="240"/>
      <c r="AO224" s="240"/>
      <c r="AP224" s="240"/>
      <c r="AQ224" s="240"/>
      <c r="AR224" s="240"/>
      <c r="AS224" s="240"/>
      <c r="AT224" s="240"/>
      <c r="AU224" s="240"/>
      <c r="AV224" s="240"/>
      <c r="AW224" s="240"/>
      <c r="AX224" s="240"/>
      <c r="AY224" s="240"/>
      <c r="AZ224" s="240"/>
      <c r="BA224" s="240"/>
      <c r="BB224" s="240"/>
      <c r="BC224" s="240"/>
      <c r="BD224" s="240"/>
      <c r="BE224" s="240"/>
      <c r="BF224" s="240"/>
      <c r="BG224" s="240"/>
      <c r="BH224" s="240"/>
      <c r="BI224" s="240"/>
      <c r="BJ224" s="240"/>
      <c r="BK224" s="240"/>
      <c r="BL224" s="240"/>
      <c r="BM224" s="240"/>
      <c r="BN224" s="240"/>
      <c r="BO224" s="240"/>
      <c r="BP224" s="240"/>
      <c r="BQ224" s="240"/>
      <c r="BR224" s="240"/>
      <c r="BS224" s="240"/>
    </row>
    <row r="225" spans="26:71" x14ac:dyDescent="0.2">
      <c r="Z225" s="240"/>
      <c r="AA225" s="240"/>
      <c r="AB225" s="240"/>
      <c r="AC225" s="240"/>
      <c r="AD225" s="240"/>
      <c r="AE225" s="240"/>
      <c r="AF225" s="240"/>
      <c r="AG225" s="240"/>
      <c r="AH225" s="240"/>
      <c r="AI225" s="240"/>
      <c r="AJ225" s="240"/>
      <c r="AK225" s="240"/>
      <c r="AL225" s="240"/>
      <c r="AM225" s="240"/>
      <c r="AN225" s="240"/>
      <c r="AO225" s="240"/>
      <c r="AP225" s="240"/>
      <c r="AQ225" s="240"/>
      <c r="AR225" s="240"/>
      <c r="AS225" s="240"/>
      <c r="AT225" s="240"/>
      <c r="AU225" s="240"/>
      <c r="AV225" s="240"/>
      <c r="AW225" s="240"/>
      <c r="AX225" s="240"/>
      <c r="AY225" s="240"/>
      <c r="AZ225" s="240"/>
      <c r="BA225" s="240"/>
      <c r="BB225" s="240"/>
      <c r="BC225" s="240"/>
      <c r="BD225" s="240"/>
      <c r="BE225" s="240"/>
      <c r="BF225" s="240"/>
      <c r="BG225" s="240"/>
      <c r="BH225" s="240"/>
      <c r="BI225" s="240"/>
      <c r="BJ225" s="240"/>
      <c r="BK225" s="240"/>
      <c r="BL225" s="240"/>
      <c r="BM225" s="240"/>
      <c r="BN225" s="240"/>
      <c r="BO225" s="240"/>
      <c r="BP225" s="240"/>
      <c r="BQ225" s="240"/>
      <c r="BR225" s="240"/>
      <c r="BS225" s="240"/>
    </row>
    <row r="226" spans="26:71" x14ac:dyDescent="0.2">
      <c r="Z226" s="240"/>
      <c r="AA226" s="240"/>
      <c r="AB226" s="240"/>
      <c r="AC226" s="240"/>
      <c r="AD226" s="240"/>
      <c r="AE226" s="240"/>
      <c r="AF226" s="240"/>
      <c r="AG226" s="240"/>
      <c r="AH226" s="240"/>
      <c r="AI226" s="240"/>
      <c r="AJ226" s="240"/>
      <c r="AK226" s="240"/>
      <c r="AL226" s="240"/>
      <c r="AM226" s="240"/>
      <c r="AN226" s="240"/>
      <c r="AO226" s="240"/>
      <c r="AP226" s="240"/>
      <c r="AQ226" s="240"/>
      <c r="AR226" s="240"/>
      <c r="AS226" s="240"/>
      <c r="AT226" s="240"/>
      <c r="AU226" s="240"/>
      <c r="AV226" s="240"/>
      <c r="AW226" s="240"/>
      <c r="AX226" s="240"/>
      <c r="AY226" s="240"/>
      <c r="AZ226" s="240"/>
      <c r="BA226" s="240"/>
      <c r="BB226" s="240"/>
      <c r="BC226" s="240"/>
      <c r="BD226" s="240"/>
      <c r="BE226" s="240"/>
      <c r="BF226" s="240"/>
      <c r="BG226" s="240"/>
      <c r="BH226" s="240"/>
      <c r="BI226" s="240"/>
      <c r="BJ226" s="240"/>
      <c r="BK226" s="240"/>
      <c r="BL226" s="240"/>
      <c r="BM226" s="240"/>
      <c r="BN226" s="240"/>
      <c r="BO226" s="240"/>
      <c r="BP226" s="240"/>
      <c r="BQ226" s="240"/>
      <c r="BR226" s="240"/>
      <c r="BS226" s="240"/>
    </row>
    <row r="227" spans="26:71" x14ac:dyDescent="0.2">
      <c r="Z227" s="240"/>
      <c r="AA227" s="240"/>
      <c r="AB227" s="240"/>
      <c r="AC227" s="240"/>
      <c r="AD227" s="240"/>
      <c r="AE227" s="240"/>
      <c r="AF227" s="240"/>
      <c r="AG227" s="240"/>
      <c r="AH227" s="240"/>
      <c r="AI227" s="240"/>
      <c r="AJ227" s="240"/>
      <c r="AK227" s="240"/>
      <c r="AL227" s="240"/>
      <c r="AM227" s="240"/>
      <c r="AN227" s="240"/>
      <c r="AO227" s="240"/>
      <c r="AP227" s="240"/>
      <c r="AQ227" s="240"/>
      <c r="AR227" s="240"/>
      <c r="AS227" s="240"/>
      <c r="AT227" s="240"/>
      <c r="AU227" s="240"/>
      <c r="AV227" s="240"/>
      <c r="AW227" s="240"/>
      <c r="AX227" s="240"/>
      <c r="AY227" s="240"/>
      <c r="AZ227" s="240"/>
      <c r="BA227" s="240"/>
      <c r="BB227" s="240"/>
      <c r="BC227" s="240"/>
      <c r="BD227" s="240"/>
      <c r="BE227" s="240"/>
      <c r="BF227" s="240"/>
      <c r="BG227" s="240"/>
      <c r="BH227" s="240"/>
      <c r="BI227" s="240"/>
      <c r="BJ227" s="240"/>
      <c r="BK227" s="240"/>
      <c r="BL227" s="240"/>
      <c r="BM227" s="240"/>
      <c r="BN227" s="240"/>
      <c r="BO227" s="240"/>
      <c r="BP227" s="240"/>
      <c r="BQ227" s="240"/>
      <c r="BR227" s="240"/>
      <c r="BS227" s="240"/>
    </row>
    <row r="228" spans="26:71" x14ac:dyDescent="0.2">
      <c r="Z228" s="240"/>
      <c r="AA228" s="240"/>
      <c r="AB228" s="240"/>
      <c r="AC228" s="240"/>
      <c r="AD228" s="240"/>
      <c r="AE228" s="240"/>
      <c r="AF228" s="240"/>
      <c r="AG228" s="240"/>
      <c r="AH228" s="240"/>
      <c r="AI228" s="240"/>
      <c r="AJ228" s="240"/>
      <c r="AK228" s="240"/>
      <c r="AL228" s="240"/>
      <c r="AM228" s="240"/>
      <c r="AN228" s="240"/>
      <c r="AO228" s="240"/>
      <c r="AP228" s="240"/>
      <c r="AQ228" s="240"/>
      <c r="AR228" s="240"/>
      <c r="AS228" s="240"/>
      <c r="AT228" s="240"/>
      <c r="AU228" s="240"/>
      <c r="AV228" s="240"/>
      <c r="AW228" s="240"/>
      <c r="AX228" s="240"/>
      <c r="AY228" s="240"/>
      <c r="AZ228" s="240"/>
      <c r="BA228" s="240"/>
      <c r="BB228" s="240"/>
      <c r="BC228" s="240"/>
      <c r="BD228" s="240"/>
      <c r="BE228" s="240"/>
      <c r="BF228" s="240"/>
      <c r="BG228" s="240"/>
      <c r="BH228" s="240"/>
      <c r="BI228" s="240"/>
      <c r="BJ228" s="240"/>
      <c r="BK228" s="240"/>
      <c r="BL228" s="240"/>
      <c r="BM228" s="240"/>
      <c r="BN228" s="240"/>
      <c r="BO228" s="240"/>
      <c r="BP228" s="240"/>
      <c r="BQ228" s="240"/>
      <c r="BR228" s="240"/>
      <c r="BS228" s="240"/>
    </row>
    <row r="229" spans="26:71" x14ac:dyDescent="0.2">
      <c r="Z229" s="240"/>
      <c r="AA229" s="240"/>
      <c r="AB229" s="240"/>
      <c r="AC229" s="240"/>
      <c r="AD229" s="240"/>
      <c r="AE229" s="240"/>
      <c r="AF229" s="240"/>
      <c r="AG229" s="240"/>
      <c r="AH229" s="240"/>
      <c r="AI229" s="240"/>
      <c r="AJ229" s="240"/>
      <c r="AK229" s="240"/>
      <c r="AL229" s="240"/>
      <c r="AM229" s="240"/>
      <c r="AN229" s="240"/>
      <c r="AO229" s="240"/>
      <c r="AP229" s="240"/>
      <c r="AQ229" s="240"/>
      <c r="AR229" s="240"/>
      <c r="AS229" s="240"/>
      <c r="AT229" s="240"/>
      <c r="AU229" s="240"/>
      <c r="AV229" s="240"/>
      <c r="AW229" s="240"/>
      <c r="AX229" s="240"/>
      <c r="AY229" s="240"/>
      <c r="AZ229" s="240"/>
      <c r="BA229" s="240"/>
      <c r="BB229" s="240"/>
      <c r="BC229" s="240"/>
      <c r="BD229" s="240"/>
      <c r="BE229" s="240"/>
      <c r="BF229" s="240"/>
      <c r="BG229" s="240"/>
      <c r="BH229" s="240"/>
      <c r="BI229" s="240"/>
      <c r="BJ229" s="240"/>
      <c r="BK229" s="240"/>
      <c r="BL229" s="240"/>
      <c r="BM229" s="240"/>
      <c r="BN229" s="240"/>
      <c r="BO229" s="240"/>
      <c r="BP229" s="240"/>
      <c r="BQ229" s="240"/>
      <c r="BR229" s="240"/>
      <c r="BS229" s="240"/>
    </row>
    <row r="230" spans="26:71" x14ac:dyDescent="0.2">
      <c r="Z230" s="240"/>
      <c r="AA230" s="240"/>
      <c r="AB230" s="240"/>
      <c r="AC230" s="240"/>
      <c r="AD230" s="240"/>
      <c r="AE230" s="240"/>
      <c r="AF230" s="240"/>
      <c r="AG230" s="240"/>
      <c r="AH230" s="240"/>
      <c r="AI230" s="240"/>
      <c r="AJ230" s="240"/>
      <c r="AK230" s="240"/>
      <c r="AL230" s="240"/>
      <c r="AM230" s="240"/>
      <c r="AN230" s="240"/>
      <c r="AO230" s="240"/>
      <c r="AP230" s="240"/>
      <c r="AQ230" s="240"/>
      <c r="AR230" s="240"/>
      <c r="AS230" s="240"/>
      <c r="AT230" s="240"/>
      <c r="AU230" s="240"/>
      <c r="AV230" s="240"/>
      <c r="AW230" s="240"/>
      <c r="AX230" s="240"/>
      <c r="AY230" s="240"/>
      <c r="AZ230" s="240"/>
      <c r="BA230" s="240"/>
      <c r="BB230" s="240"/>
      <c r="BC230" s="240"/>
      <c r="BD230" s="240"/>
      <c r="BE230" s="240"/>
      <c r="BF230" s="240"/>
      <c r="BG230" s="240"/>
      <c r="BH230" s="240"/>
      <c r="BI230" s="240"/>
      <c r="BJ230" s="240"/>
      <c r="BK230" s="240"/>
      <c r="BL230" s="240"/>
      <c r="BM230" s="240"/>
      <c r="BN230" s="240"/>
      <c r="BO230" s="240"/>
      <c r="BP230" s="240"/>
      <c r="BQ230" s="240"/>
      <c r="BR230" s="240"/>
      <c r="BS230" s="240"/>
    </row>
    <row r="231" spans="26:71" x14ac:dyDescent="0.2">
      <c r="Z231" s="240"/>
      <c r="AA231" s="240"/>
      <c r="AB231" s="240"/>
      <c r="AC231" s="240"/>
      <c r="AD231" s="240"/>
      <c r="AE231" s="240"/>
      <c r="AF231" s="240"/>
      <c r="AG231" s="240"/>
      <c r="AH231" s="240"/>
      <c r="AI231" s="240"/>
      <c r="AJ231" s="240"/>
      <c r="AK231" s="240"/>
      <c r="AL231" s="240"/>
      <c r="AM231" s="240"/>
      <c r="AN231" s="240"/>
      <c r="AO231" s="240"/>
      <c r="AP231" s="240"/>
      <c r="AQ231" s="240"/>
      <c r="AR231" s="240"/>
      <c r="AS231" s="240"/>
      <c r="AT231" s="240"/>
      <c r="AU231" s="240"/>
      <c r="AV231" s="240"/>
      <c r="AW231" s="240"/>
      <c r="AX231" s="240"/>
      <c r="AY231" s="240"/>
      <c r="AZ231" s="240"/>
      <c r="BA231" s="240"/>
      <c r="BB231" s="240"/>
      <c r="BC231" s="240"/>
      <c r="BD231" s="240"/>
      <c r="BE231" s="240"/>
      <c r="BF231" s="240"/>
      <c r="BG231" s="240"/>
      <c r="BH231" s="240"/>
      <c r="BI231" s="240"/>
      <c r="BJ231" s="240"/>
      <c r="BK231" s="240"/>
      <c r="BL231" s="240"/>
      <c r="BM231" s="240"/>
      <c r="BN231" s="240"/>
      <c r="BO231" s="240"/>
      <c r="BP231" s="240"/>
      <c r="BQ231" s="240"/>
      <c r="BR231" s="240"/>
      <c r="BS231" s="240"/>
    </row>
    <row r="232" spans="26:71" x14ac:dyDescent="0.2">
      <c r="Z232" s="240"/>
      <c r="AA232" s="240"/>
      <c r="AB232" s="240"/>
      <c r="AC232" s="240"/>
      <c r="AD232" s="240"/>
      <c r="AE232" s="240"/>
      <c r="AF232" s="240"/>
      <c r="AG232" s="240"/>
      <c r="AH232" s="240"/>
      <c r="AI232" s="240"/>
      <c r="AJ232" s="240"/>
      <c r="AK232" s="240"/>
      <c r="AL232" s="240"/>
      <c r="AM232" s="240"/>
      <c r="AN232" s="240"/>
      <c r="AO232" s="240"/>
      <c r="AP232" s="240"/>
      <c r="AQ232" s="240"/>
      <c r="AR232" s="240"/>
      <c r="AS232" s="240"/>
      <c r="AT232" s="240"/>
      <c r="AU232" s="240"/>
      <c r="AV232" s="240"/>
      <c r="AW232" s="240"/>
      <c r="AX232" s="240"/>
      <c r="AY232" s="240"/>
      <c r="AZ232" s="240"/>
      <c r="BA232" s="240"/>
      <c r="BB232" s="240"/>
      <c r="BC232" s="240"/>
      <c r="BD232" s="240"/>
      <c r="BE232" s="240"/>
      <c r="BF232" s="240"/>
      <c r="BG232" s="240"/>
      <c r="BH232" s="240"/>
      <c r="BI232" s="240"/>
      <c r="BJ232" s="240"/>
      <c r="BK232" s="240"/>
      <c r="BL232" s="240"/>
      <c r="BM232" s="240"/>
      <c r="BN232" s="240"/>
      <c r="BO232" s="240"/>
      <c r="BP232" s="240"/>
      <c r="BQ232" s="240"/>
      <c r="BR232" s="240"/>
      <c r="BS232" s="240"/>
    </row>
    <row r="233" spans="26:71" x14ac:dyDescent="0.2">
      <c r="Z233" s="240"/>
      <c r="AA233" s="240"/>
      <c r="AB233" s="240"/>
      <c r="AC233" s="240"/>
      <c r="AD233" s="240"/>
      <c r="AE233" s="240"/>
      <c r="AF233" s="240"/>
      <c r="AG233" s="240"/>
      <c r="AH233" s="240"/>
      <c r="AI233" s="240"/>
      <c r="AJ233" s="240"/>
      <c r="AK233" s="240"/>
      <c r="AL233" s="240"/>
      <c r="AM233" s="240"/>
      <c r="AN233" s="240"/>
      <c r="AO233" s="240"/>
      <c r="AP233" s="240"/>
      <c r="AQ233" s="240"/>
      <c r="AR233" s="240"/>
      <c r="AS233" s="240"/>
      <c r="AT233" s="240"/>
      <c r="AU233" s="240"/>
      <c r="AV233" s="240"/>
      <c r="AW233" s="240"/>
      <c r="AX233" s="240"/>
      <c r="AY233" s="240"/>
      <c r="AZ233" s="240"/>
      <c r="BA233" s="240"/>
      <c r="BB233" s="240"/>
      <c r="BC233" s="240"/>
      <c r="BD233" s="240"/>
      <c r="BE233" s="240"/>
      <c r="BF233" s="240"/>
      <c r="BG233" s="240"/>
      <c r="BH233" s="240"/>
      <c r="BI233" s="240"/>
      <c r="BJ233" s="240"/>
      <c r="BK233" s="240"/>
      <c r="BL233" s="240"/>
      <c r="BM233" s="240"/>
      <c r="BN233" s="240"/>
      <c r="BO233" s="240"/>
      <c r="BP233" s="240"/>
      <c r="BQ233" s="240"/>
      <c r="BR233" s="240"/>
      <c r="BS233" s="240"/>
    </row>
    <row r="234" spans="26:71" x14ac:dyDescent="0.2">
      <c r="Z234" s="240"/>
      <c r="AA234" s="240"/>
      <c r="AB234" s="240"/>
      <c r="AC234" s="240"/>
      <c r="AD234" s="240"/>
      <c r="AE234" s="240"/>
      <c r="AF234" s="240"/>
      <c r="AG234" s="240"/>
      <c r="AH234" s="240"/>
      <c r="AI234" s="240"/>
      <c r="AJ234" s="240"/>
      <c r="AK234" s="240"/>
      <c r="AL234" s="240"/>
      <c r="AM234" s="240"/>
      <c r="AN234" s="240"/>
      <c r="AO234" s="240"/>
      <c r="AP234" s="240"/>
      <c r="AQ234" s="240"/>
      <c r="AR234" s="240"/>
      <c r="AS234" s="240"/>
      <c r="AT234" s="240"/>
      <c r="AU234" s="240"/>
      <c r="AV234" s="240"/>
      <c r="AW234" s="240"/>
      <c r="AX234" s="240"/>
      <c r="AY234" s="240"/>
      <c r="AZ234" s="240"/>
      <c r="BA234" s="240"/>
      <c r="BB234" s="240"/>
      <c r="BC234" s="240"/>
      <c r="BD234" s="240"/>
      <c r="BE234" s="240"/>
      <c r="BF234" s="240"/>
      <c r="BG234" s="240"/>
      <c r="BH234" s="240"/>
      <c r="BI234" s="240"/>
      <c r="BJ234" s="240"/>
      <c r="BK234" s="240"/>
      <c r="BL234" s="240"/>
      <c r="BM234" s="240"/>
      <c r="BN234" s="240"/>
      <c r="BO234" s="240"/>
      <c r="BP234" s="240"/>
      <c r="BQ234" s="240"/>
      <c r="BR234" s="240"/>
      <c r="BS234" s="240"/>
    </row>
    <row r="235" spans="26:71" x14ac:dyDescent="0.2">
      <c r="Z235" s="240"/>
      <c r="AA235" s="240"/>
      <c r="AB235" s="240"/>
      <c r="AC235" s="240"/>
      <c r="AD235" s="240"/>
      <c r="AE235" s="240"/>
      <c r="AF235" s="240"/>
      <c r="AG235" s="240"/>
      <c r="AH235" s="240"/>
      <c r="AI235" s="240"/>
      <c r="AJ235" s="240"/>
      <c r="AK235" s="240"/>
      <c r="AL235" s="240"/>
      <c r="AM235" s="240"/>
      <c r="AN235" s="240"/>
      <c r="AO235" s="240"/>
      <c r="AP235" s="240"/>
      <c r="AQ235" s="240"/>
      <c r="AR235" s="240"/>
      <c r="AS235" s="240"/>
      <c r="AT235" s="240"/>
      <c r="AU235" s="240"/>
      <c r="AV235" s="240"/>
      <c r="AW235" s="240"/>
      <c r="AX235" s="240"/>
      <c r="AY235" s="240"/>
      <c r="AZ235" s="240"/>
      <c r="BA235" s="240"/>
      <c r="BB235" s="240"/>
      <c r="BC235" s="240"/>
      <c r="BD235" s="240"/>
      <c r="BE235" s="240"/>
      <c r="BF235" s="240"/>
      <c r="BG235" s="240"/>
      <c r="BH235" s="240"/>
      <c r="BI235" s="240"/>
      <c r="BJ235" s="240"/>
      <c r="BK235" s="240"/>
      <c r="BL235" s="240"/>
      <c r="BM235" s="240"/>
      <c r="BN235" s="240"/>
      <c r="BO235" s="240"/>
      <c r="BP235" s="240"/>
      <c r="BQ235" s="240"/>
      <c r="BR235" s="240"/>
      <c r="BS235" s="240"/>
    </row>
    <row r="236" spans="26:71" x14ac:dyDescent="0.2">
      <c r="Z236" s="240"/>
      <c r="AA236" s="240"/>
      <c r="AB236" s="240"/>
      <c r="AC236" s="240"/>
      <c r="AD236" s="240"/>
      <c r="AE236" s="240"/>
      <c r="AF236" s="240"/>
      <c r="AG236" s="240"/>
      <c r="AH236" s="240"/>
      <c r="AI236" s="240"/>
      <c r="AJ236" s="240"/>
      <c r="AK236" s="240"/>
      <c r="AL236" s="240"/>
      <c r="AM236" s="240"/>
      <c r="AN236" s="240"/>
      <c r="AO236" s="240"/>
      <c r="AP236" s="240"/>
      <c r="AQ236" s="240"/>
      <c r="AR236" s="240"/>
      <c r="AS236" s="240"/>
      <c r="AT236" s="240"/>
      <c r="AU236" s="240"/>
      <c r="AV236" s="240"/>
      <c r="AW236" s="240"/>
      <c r="AX236" s="240"/>
      <c r="AY236" s="240"/>
      <c r="AZ236" s="240"/>
      <c r="BA236" s="240"/>
      <c r="BB236" s="240"/>
      <c r="BC236" s="240"/>
      <c r="BD236" s="240"/>
      <c r="BE236" s="240"/>
      <c r="BF236" s="240"/>
      <c r="BG236" s="240"/>
      <c r="BH236" s="240"/>
      <c r="BI236" s="240"/>
      <c r="BJ236" s="240"/>
      <c r="BK236" s="240"/>
      <c r="BL236" s="240"/>
      <c r="BM236" s="240"/>
      <c r="BN236" s="240"/>
      <c r="BO236" s="240"/>
      <c r="BP236" s="240"/>
      <c r="BQ236" s="240"/>
      <c r="BR236" s="240"/>
      <c r="BS236" s="240"/>
    </row>
    <row r="237" spans="26:71" x14ac:dyDescent="0.2">
      <c r="Z237" s="240"/>
      <c r="AA237" s="240"/>
      <c r="AB237" s="240"/>
      <c r="AC237" s="240"/>
      <c r="AD237" s="240"/>
      <c r="AE237" s="240"/>
      <c r="AF237" s="240"/>
      <c r="AG237" s="240"/>
      <c r="AH237" s="240"/>
      <c r="AI237" s="240"/>
      <c r="AJ237" s="240"/>
      <c r="AK237" s="240"/>
      <c r="AL237" s="240"/>
      <c r="AM237" s="240"/>
      <c r="AN237" s="240"/>
      <c r="AO237" s="240"/>
      <c r="AP237" s="240"/>
      <c r="AQ237" s="240"/>
      <c r="AR237" s="240"/>
      <c r="AS237" s="240"/>
      <c r="AT237" s="240"/>
      <c r="AU237" s="240"/>
      <c r="AV237" s="240"/>
      <c r="AW237" s="240"/>
      <c r="AX237" s="240"/>
      <c r="AY237" s="240"/>
      <c r="AZ237" s="240"/>
      <c r="BA237" s="240"/>
      <c r="BB237" s="240"/>
      <c r="BC237" s="240"/>
      <c r="BD237" s="240"/>
      <c r="BE237" s="240"/>
      <c r="BF237" s="240"/>
      <c r="BG237" s="240"/>
      <c r="BH237" s="240"/>
      <c r="BI237" s="240"/>
      <c r="BJ237" s="240"/>
      <c r="BK237" s="240"/>
      <c r="BL237" s="240"/>
      <c r="BM237" s="240"/>
      <c r="BN237" s="240"/>
      <c r="BO237" s="240"/>
      <c r="BP237" s="240"/>
      <c r="BQ237" s="240"/>
      <c r="BR237" s="240"/>
      <c r="BS237" s="240"/>
    </row>
    <row r="238" spans="26:71" x14ac:dyDescent="0.2">
      <c r="Z238" s="240"/>
      <c r="AA238" s="240"/>
      <c r="AB238" s="240"/>
      <c r="AC238" s="240"/>
      <c r="AD238" s="240"/>
      <c r="AE238" s="240"/>
      <c r="AF238" s="240"/>
      <c r="AG238" s="240"/>
      <c r="AH238" s="240"/>
      <c r="AI238" s="240"/>
      <c r="AJ238" s="240"/>
      <c r="AK238" s="240"/>
      <c r="AL238" s="240"/>
      <c r="AM238" s="240"/>
      <c r="AN238" s="240"/>
      <c r="AO238" s="240"/>
      <c r="AP238" s="240"/>
      <c r="AQ238" s="240"/>
      <c r="AR238" s="240"/>
      <c r="AS238" s="240"/>
      <c r="AT238" s="240"/>
      <c r="AU238" s="240"/>
      <c r="AV238" s="240"/>
      <c r="AW238" s="240"/>
      <c r="AX238" s="240"/>
      <c r="AY238" s="240"/>
      <c r="AZ238" s="240"/>
      <c r="BA238" s="240"/>
      <c r="BB238" s="240"/>
      <c r="BC238" s="240"/>
      <c r="BD238" s="240"/>
      <c r="BE238" s="240"/>
      <c r="BF238" s="240"/>
      <c r="BG238" s="240"/>
      <c r="BH238" s="240"/>
      <c r="BI238" s="240"/>
      <c r="BJ238" s="240"/>
      <c r="BK238" s="240"/>
      <c r="BL238" s="240"/>
      <c r="BM238" s="240"/>
      <c r="BN238" s="240"/>
      <c r="BO238" s="240"/>
      <c r="BP238" s="240"/>
      <c r="BQ238" s="240"/>
      <c r="BR238" s="240"/>
      <c r="BS238" s="240"/>
    </row>
    <row r="239" spans="26:71" x14ac:dyDescent="0.2">
      <c r="Z239" s="240"/>
      <c r="AA239" s="240"/>
      <c r="AB239" s="240"/>
      <c r="AC239" s="240"/>
      <c r="AD239" s="240"/>
      <c r="AE239" s="240"/>
      <c r="AF239" s="240"/>
      <c r="AG239" s="240"/>
      <c r="AH239" s="240"/>
      <c r="AI239" s="240"/>
      <c r="AJ239" s="240"/>
      <c r="AK239" s="240"/>
      <c r="AL239" s="240"/>
      <c r="AM239" s="240"/>
      <c r="AN239" s="240"/>
      <c r="AO239" s="240"/>
      <c r="AP239" s="240"/>
      <c r="AQ239" s="240"/>
      <c r="AR239" s="240"/>
      <c r="AS239" s="240"/>
      <c r="AT239" s="240"/>
      <c r="AU239" s="240"/>
      <c r="AV239" s="240"/>
      <c r="AW239" s="240"/>
      <c r="AX239" s="240"/>
      <c r="AY239" s="240"/>
      <c r="AZ239" s="240"/>
      <c r="BA239" s="240"/>
      <c r="BB239" s="240"/>
      <c r="BC239" s="240"/>
      <c r="BD239" s="240"/>
      <c r="BE239" s="240"/>
      <c r="BF239" s="240"/>
      <c r="BG239" s="240"/>
      <c r="BH239" s="240"/>
      <c r="BI239" s="240"/>
      <c r="BJ239" s="240"/>
      <c r="BK239" s="240"/>
      <c r="BL239" s="240"/>
      <c r="BM239" s="240"/>
      <c r="BN239" s="240"/>
      <c r="BO239" s="240"/>
      <c r="BP239" s="240"/>
      <c r="BQ239" s="240"/>
      <c r="BR239" s="240"/>
      <c r="BS239" s="240"/>
    </row>
    <row r="240" spans="26:71" x14ac:dyDescent="0.2">
      <c r="Z240" s="240"/>
      <c r="AA240" s="240"/>
      <c r="AB240" s="240"/>
      <c r="AC240" s="240"/>
      <c r="AD240" s="240"/>
      <c r="AE240" s="240"/>
      <c r="AF240" s="240"/>
      <c r="AG240" s="240"/>
      <c r="AH240" s="240"/>
      <c r="AI240" s="240"/>
      <c r="AJ240" s="240"/>
      <c r="AK240" s="240"/>
      <c r="AL240" s="240"/>
      <c r="AM240" s="240"/>
      <c r="AN240" s="240"/>
      <c r="AO240" s="240"/>
      <c r="AP240" s="240"/>
      <c r="AQ240" s="240"/>
      <c r="AR240" s="240"/>
      <c r="AS240" s="240"/>
      <c r="AT240" s="240"/>
      <c r="AU240" s="240"/>
      <c r="AV240" s="240"/>
      <c r="AW240" s="240"/>
      <c r="AX240" s="240"/>
      <c r="AY240" s="240"/>
      <c r="AZ240" s="240"/>
      <c r="BA240" s="240"/>
      <c r="BB240" s="240"/>
      <c r="BC240" s="240"/>
      <c r="BD240" s="240"/>
      <c r="BE240" s="240"/>
      <c r="BF240" s="240"/>
      <c r="BG240" s="240"/>
      <c r="BH240" s="240"/>
      <c r="BI240" s="240"/>
      <c r="BJ240" s="240"/>
      <c r="BK240" s="240"/>
      <c r="BL240" s="240"/>
      <c r="BM240" s="240"/>
      <c r="BN240" s="240"/>
      <c r="BO240" s="240"/>
      <c r="BP240" s="240"/>
      <c r="BQ240" s="240"/>
      <c r="BR240" s="240"/>
      <c r="BS240" s="240"/>
    </row>
    <row r="241" spans="26:71" x14ac:dyDescent="0.2">
      <c r="Z241" s="240"/>
      <c r="AA241" s="240"/>
      <c r="AB241" s="240"/>
      <c r="AC241" s="240"/>
      <c r="AD241" s="240"/>
      <c r="AE241" s="240"/>
      <c r="AF241" s="240"/>
      <c r="AG241" s="240"/>
      <c r="AH241" s="240"/>
      <c r="AI241" s="240"/>
      <c r="AJ241" s="240"/>
      <c r="AK241" s="240"/>
      <c r="AL241" s="240"/>
      <c r="AM241" s="240"/>
      <c r="AN241" s="240"/>
      <c r="AO241" s="240"/>
      <c r="AP241" s="240"/>
      <c r="AQ241" s="240"/>
      <c r="AR241" s="240"/>
      <c r="AS241" s="240"/>
      <c r="AT241" s="240"/>
      <c r="AU241" s="240"/>
      <c r="AV241" s="240"/>
      <c r="AW241" s="240"/>
      <c r="AX241" s="240"/>
      <c r="AY241" s="240"/>
      <c r="AZ241" s="240"/>
      <c r="BA241" s="240"/>
      <c r="BB241" s="240"/>
      <c r="BC241" s="240"/>
      <c r="BD241" s="240"/>
      <c r="BE241" s="240"/>
      <c r="BF241" s="240"/>
      <c r="BG241" s="240"/>
      <c r="BH241" s="240"/>
      <c r="BI241" s="240"/>
      <c r="BJ241" s="240"/>
      <c r="BK241" s="240"/>
      <c r="BL241" s="240"/>
      <c r="BM241" s="240"/>
      <c r="BN241" s="240"/>
      <c r="BO241" s="240"/>
      <c r="BP241" s="240"/>
      <c r="BQ241" s="240"/>
      <c r="BR241" s="240"/>
      <c r="BS241" s="240"/>
    </row>
    <row r="242" spans="26:71" x14ac:dyDescent="0.2">
      <c r="Z242" s="240"/>
      <c r="AA242" s="240"/>
      <c r="AB242" s="240"/>
      <c r="AC242" s="240"/>
      <c r="AD242" s="240"/>
      <c r="AE242" s="240"/>
      <c r="AF242" s="240"/>
      <c r="AG242" s="240"/>
      <c r="AH242" s="240"/>
      <c r="AI242" s="240"/>
      <c r="AJ242" s="240"/>
      <c r="AK242" s="240"/>
      <c r="AL242" s="240"/>
      <c r="AM242" s="240"/>
      <c r="AN242" s="240"/>
      <c r="AO242" s="240"/>
      <c r="AP242" s="240"/>
      <c r="AQ242" s="240"/>
      <c r="AR242" s="240"/>
      <c r="AS242" s="240"/>
      <c r="AT242" s="240"/>
      <c r="AU242" s="240"/>
      <c r="AV242" s="240"/>
      <c r="AW242" s="240"/>
      <c r="AX242" s="240"/>
      <c r="AY242" s="240"/>
      <c r="AZ242" s="240"/>
      <c r="BA242" s="240"/>
      <c r="BB242" s="240"/>
      <c r="BC242" s="240"/>
      <c r="BD242" s="240"/>
      <c r="BE242" s="240"/>
      <c r="BF242" s="240"/>
      <c r="BG242" s="240"/>
      <c r="BH242" s="240"/>
      <c r="BI242" s="240"/>
      <c r="BJ242" s="240"/>
      <c r="BK242" s="240"/>
      <c r="BL242" s="240"/>
      <c r="BM242" s="240"/>
      <c r="BN242" s="240"/>
      <c r="BO242" s="240"/>
      <c r="BP242" s="240"/>
      <c r="BQ242" s="240"/>
      <c r="BR242" s="240"/>
      <c r="BS242" s="240"/>
    </row>
    <row r="243" spans="26:71" x14ac:dyDescent="0.2">
      <c r="Z243" s="240"/>
      <c r="AA243" s="240"/>
      <c r="AB243" s="240"/>
      <c r="AC243" s="240"/>
      <c r="AD243" s="240"/>
      <c r="AE243" s="240"/>
      <c r="AF243" s="240"/>
      <c r="AG243" s="240"/>
      <c r="AH243" s="240"/>
      <c r="AI243" s="240"/>
      <c r="AJ243" s="240"/>
      <c r="AK243" s="240"/>
      <c r="AL243" s="240"/>
      <c r="AM243" s="240"/>
      <c r="AN243" s="240"/>
      <c r="AO243" s="240"/>
      <c r="AP243" s="240"/>
      <c r="AQ243" s="240"/>
      <c r="AR243" s="240"/>
      <c r="AS243" s="240"/>
      <c r="AT243" s="240"/>
      <c r="AU243" s="240"/>
      <c r="AV243" s="240"/>
      <c r="AW243" s="240"/>
      <c r="AX243" s="240"/>
      <c r="AY243" s="240"/>
      <c r="AZ243" s="240"/>
      <c r="BA243" s="240"/>
      <c r="BB243" s="240"/>
      <c r="BC243" s="240"/>
      <c r="BD243" s="240"/>
      <c r="BE243" s="240"/>
      <c r="BF243" s="240"/>
      <c r="BG243" s="240"/>
      <c r="BH243" s="240"/>
      <c r="BI243" s="240"/>
      <c r="BJ243" s="240"/>
      <c r="BK243" s="240"/>
      <c r="BL243" s="240"/>
      <c r="BM243" s="240"/>
      <c r="BN243" s="240"/>
      <c r="BO243" s="240"/>
      <c r="BP243" s="240"/>
      <c r="BQ243" s="240"/>
      <c r="BR243" s="240"/>
      <c r="BS243" s="240"/>
    </row>
    <row r="244" spans="26:71" x14ac:dyDescent="0.2">
      <c r="Z244" s="240"/>
      <c r="AA244" s="240"/>
      <c r="AB244" s="240"/>
      <c r="AC244" s="240"/>
      <c r="AD244" s="240"/>
      <c r="AE244" s="240"/>
      <c r="AF244" s="240"/>
      <c r="AG244" s="240"/>
      <c r="AH244" s="240"/>
      <c r="AI244" s="240"/>
      <c r="AJ244" s="240"/>
      <c r="AK244" s="240"/>
      <c r="AL244" s="240"/>
      <c r="AM244" s="240"/>
      <c r="AN244" s="240"/>
      <c r="AO244" s="240"/>
      <c r="AP244" s="240"/>
      <c r="AQ244" s="240"/>
      <c r="AR244" s="240"/>
      <c r="AS244" s="240"/>
      <c r="AT244" s="240"/>
      <c r="AU244" s="240"/>
      <c r="AV244" s="240"/>
      <c r="AW244" s="240"/>
      <c r="AX244" s="240"/>
      <c r="AY244" s="240"/>
      <c r="AZ244" s="240"/>
      <c r="BA244" s="240"/>
      <c r="BB244" s="240"/>
      <c r="BC244" s="240"/>
      <c r="BD244" s="240"/>
      <c r="BE244" s="240"/>
      <c r="BF244" s="240"/>
      <c r="BG244" s="240"/>
      <c r="BH244" s="240"/>
      <c r="BI244" s="240"/>
      <c r="BJ244" s="240"/>
      <c r="BK244" s="240"/>
      <c r="BL244" s="240"/>
      <c r="BM244" s="240"/>
      <c r="BN244" s="240"/>
      <c r="BO244" s="240"/>
      <c r="BP244" s="240"/>
      <c r="BQ244" s="240"/>
      <c r="BR244" s="240"/>
      <c r="BS244" s="240"/>
    </row>
    <row r="245" spans="26:71" x14ac:dyDescent="0.2">
      <c r="Z245" s="240"/>
      <c r="AA245" s="240"/>
      <c r="AB245" s="240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240"/>
      <c r="AM245" s="240"/>
      <c r="AN245" s="240"/>
      <c r="AO245" s="240"/>
      <c r="AP245" s="240"/>
      <c r="AQ245" s="240"/>
      <c r="AR245" s="240"/>
      <c r="AS245" s="240"/>
      <c r="AT245" s="240"/>
      <c r="AU245" s="240"/>
      <c r="AV245" s="240"/>
      <c r="AW245" s="240"/>
      <c r="AX245" s="240"/>
      <c r="AY245" s="240"/>
      <c r="AZ245" s="240"/>
      <c r="BA245" s="240"/>
      <c r="BB245" s="240"/>
      <c r="BC245" s="240"/>
      <c r="BD245" s="240"/>
      <c r="BE245" s="240"/>
      <c r="BF245" s="240"/>
      <c r="BG245" s="240"/>
      <c r="BH245" s="240"/>
      <c r="BI245" s="240"/>
      <c r="BJ245" s="240"/>
      <c r="BK245" s="240"/>
      <c r="BL245" s="240"/>
      <c r="BM245" s="240"/>
      <c r="BN245" s="240"/>
      <c r="BO245" s="240"/>
      <c r="BP245" s="240"/>
      <c r="BQ245" s="240"/>
      <c r="BR245" s="240"/>
      <c r="BS245" s="240"/>
    </row>
    <row r="246" spans="26:71" x14ac:dyDescent="0.2">
      <c r="Z246" s="240"/>
      <c r="AA246" s="240"/>
      <c r="AB246" s="240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  <c r="BC246" s="240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0"/>
      <c r="BO246" s="240"/>
      <c r="BP246" s="240"/>
      <c r="BQ246" s="240"/>
      <c r="BR246" s="240"/>
      <c r="BS246" s="240"/>
    </row>
    <row r="247" spans="26:71" x14ac:dyDescent="0.2">
      <c r="Z247" s="240"/>
      <c r="AA247" s="240"/>
      <c r="AB247" s="240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240"/>
      <c r="AM247" s="240"/>
      <c r="AN247" s="240"/>
      <c r="AO247" s="240"/>
      <c r="AP247" s="240"/>
      <c r="AQ247" s="240"/>
      <c r="AR247" s="240"/>
      <c r="AS247" s="240"/>
      <c r="AT247" s="240"/>
      <c r="AU247" s="240"/>
      <c r="AV247" s="240"/>
      <c r="AW247" s="240"/>
      <c r="AX247" s="240"/>
      <c r="AY247" s="240"/>
      <c r="AZ247" s="240"/>
      <c r="BA247" s="240"/>
      <c r="BB247" s="240"/>
      <c r="BC247" s="240"/>
      <c r="BD247" s="240"/>
      <c r="BE247" s="240"/>
      <c r="BF247" s="240"/>
      <c r="BG247" s="240"/>
      <c r="BH247" s="240"/>
      <c r="BI247" s="240"/>
      <c r="BJ247" s="240"/>
      <c r="BK247" s="240"/>
      <c r="BL247" s="240"/>
      <c r="BM247" s="240"/>
      <c r="BN247" s="240"/>
      <c r="BO247" s="240"/>
      <c r="BP247" s="240"/>
      <c r="BQ247" s="240"/>
      <c r="BR247" s="240"/>
      <c r="BS247" s="240"/>
    </row>
    <row r="248" spans="26:71" x14ac:dyDescent="0.2">
      <c r="Z248" s="240"/>
      <c r="AA248" s="240"/>
      <c r="AB248" s="240"/>
      <c r="AC248" s="240"/>
      <c r="AD248" s="240"/>
      <c r="AE248" s="240"/>
      <c r="AF248" s="240"/>
      <c r="AG248" s="240"/>
      <c r="AH248" s="240"/>
      <c r="AI248" s="240"/>
      <c r="AJ248" s="240"/>
      <c r="AK248" s="240"/>
      <c r="AL248" s="240"/>
      <c r="AM248" s="240"/>
      <c r="AN248" s="240"/>
      <c r="AO248" s="240"/>
      <c r="AP248" s="240"/>
      <c r="AQ248" s="240"/>
      <c r="AR248" s="240"/>
      <c r="AS248" s="240"/>
      <c r="AT248" s="240"/>
      <c r="AU248" s="240"/>
      <c r="AV248" s="240"/>
      <c r="AW248" s="240"/>
      <c r="AX248" s="240"/>
      <c r="AY248" s="240"/>
      <c r="AZ248" s="240"/>
      <c r="BA248" s="240"/>
      <c r="BB248" s="240"/>
      <c r="BC248" s="240"/>
      <c r="BD248" s="240"/>
      <c r="BE248" s="240"/>
      <c r="BF248" s="240"/>
      <c r="BG248" s="240"/>
      <c r="BH248" s="240"/>
      <c r="BI248" s="240"/>
      <c r="BJ248" s="240"/>
      <c r="BK248" s="240"/>
      <c r="BL248" s="240"/>
      <c r="BM248" s="240"/>
      <c r="BN248" s="240"/>
      <c r="BO248" s="240"/>
      <c r="BP248" s="240"/>
      <c r="BQ248" s="240"/>
      <c r="BR248" s="240"/>
      <c r="BS248" s="240"/>
    </row>
    <row r="249" spans="26:71" x14ac:dyDescent="0.2">
      <c r="Z249" s="240"/>
      <c r="AA249" s="240"/>
      <c r="AB249" s="240"/>
      <c r="AC249" s="240"/>
      <c r="AD249" s="240"/>
      <c r="AE249" s="240"/>
      <c r="AF249" s="240"/>
      <c r="AG249" s="240"/>
      <c r="AH249" s="240"/>
      <c r="AI249" s="240"/>
      <c r="AJ249" s="240"/>
      <c r="AK249" s="240"/>
      <c r="AL249" s="240"/>
      <c r="AM249" s="240"/>
      <c r="AN249" s="240"/>
      <c r="AO249" s="240"/>
      <c r="AP249" s="240"/>
      <c r="AQ249" s="240"/>
      <c r="AR249" s="240"/>
      <c r="AS249" s="240"/>
      <c r="AT249" s="240"/>
      <c r="AU249" s="240"/>
      <c r="AV249" s="240"/>
      <c r="AW249" s="240"/>
      <c r="AX249" s="240"/>
      <c r="AY249" s="240"/>
      <c r="AZ249" s="240"/>
      <c r="BA249" s="240"/>
      <c r="BB249" s="240"/>
      <c r="BC249" s="240"/>
      <c r="BD249" s="240"/>
      <c r="BE249" s="240"/>
      <c r="BF249" s="240"/>
      <c r="BG249" s="240"/>
      <c r="BH249" s="240"/>
      <c r="BI249" s="240"/>
      <c r="BJ249" s="240"/>
      <c r="BK249" s="240"/>
      <c r="BL249" s="240"/>
      <c r="BM249" s="240"/>
      <c r="BN249" s="240"/>
      <c r="BO249" s="240"/>
      <c r="BP249" s="240"/>
      <c r="BQ249" s="240"/>
      <c r="BR249" s="240"/>
      <c r="BS249" s="240"/>
    </row>
    <row r="250" spans="26:71" x14ac:dyDescent="0.2">
      <c r="Z250" s="240"/>
      <c r="AA250" s="240"/>
      <c r="AB250" s="240"/>
      <c r="AC250" s="240"/>
      <c r="AD250" s="240"/>
      <c r="AE250" s="240"/>
      <c r="AF250" s="240"/>
      <c r="AG250" s="240"/>
      <c r="AH250" s="240"/>
      <c r="AI250" s="240"/>
      <c r="AJ250" s="240"/>
      <c r="AK250" s="240"/>
      <c r="AL250" s="240"/>
      <c r="AM250" s="240"/>
      <c r="AN250" s="240"/>
      <c r="AO250" s="240"/>
      <c r="AP250" s="240"/>
      <c r="AQ250" s="240"/>
      <c r="AR250" s="240"/>
      <c r="AS250" s="240"/>
      <c r="AT250" s="240"/>
      <c r="AU250" s="240"/>
      <c r="AV250" s="240"/>
      <c r="AW250" s="240"/>
      <c r="AX250" s="240"/>
      <c r="AY250" s="240"/>
      <c r="AZ250" s="240"/>
      <c r="BA250" s="240"/>
      <c r="BB250" s="240"/>
      <c r="BC250" s="240"/>
      <c r="BD250" s="240"/>
      <c r="BE250" s="240"/>
      <c r="BF250" s="240"/>
      <c r="BG250" s="240"/>
      <c r="BH250" s="240"/>
      <c r="BI250" s="240"/>
      <c r="BJ250" s="240"/>
      <c r="BK250" s="240"/>
      <c r="BL250" s="240"/>
      <c r="BM250" s="240"/>
      <c r="BN250" s="240"/>
      <c r="BO250" s="240"/>
      <c r="BP250" s="240"/>
      <c r="BQ250" s="240"/>
      <c r="BR250" s="240"/>
      <c r="BS250" s="240"/>
    </row>
    <row r="251" spans="26:71" x14ac:dyDescent="0.2">
      <c r="Z251" s="240"/>
      <c r="AA251" s="240"/>
      <c r="AB251" s="240"/>
      <c r="AC251" s="240"/>
      <c r="AD251" s="240"/>
      <c r="AE251" s="240"/>
      <c r="AF251" s="240"/>
      <c r="AG251" s="240"/>
      <c r="AH251" s="240"/>
      <c r="AI251" s="240"/>
      <c r="AJ251" s="240"/>
      <c r="AK251" s="240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240"/>
      <c r="AV251" s="240"/>
      <c r="AW251" s="240"/>
      <c r="AX251" s="240"/>
      <c r="AY251" s="240"/>
      <c r="AZ251" s="240"/>
      <c r="BA251" s="240"/>
      <c r="BB251" s="240"/>
      <c r="BC251" s="240"/>
      <c r="BD251" s="240"/>
      <c r="BE251" s="240"/>
      <c r="BF251" s="240"/>
      <c r="BG251" s="240"/>
      <c r="BH251" s="240"/>
      <c r="BI251" s="240"/>
      <c r="BJ251" s="240"/>
      <c r="BK251" s="240"/>
      <c r="BL251" s="240"/>
      <c r="BM251" s="240"/>
      <c r="BN251" s="240"/>
      <c r="BO251" s="240"/>
      <c r="BP251" s="240"/>
      <c r="BQ251" s="240"/>
      <c r="BR251" s="240"/>
      <c r="BS251" s="240"/>
    </row>
    <row r="252" spans="26:71" x14ac:dyDescent="0.2">
      <c r="Z252" s="240"/>
      <c r="AA252" s="240"/>
      <c r="AB252" s="240"/>
      <c r="AC252" s="240"/>
      <c r="AD252" s="240"/>
      <c r="AE252" s="240"/>
      <c r="AF252" s="240"/>
      <c r="AG252" s="240"/>
      <c r="AH252" s="240"/>
      <c r="AI252" s="240"/>
      <c r="AJ252" s="240"/>
      <c r="AK252" s="240"/>
      <c r="AL252" s="240"/>
      <c r="AM252" s="240"/>
      <c r="AN252" s="240"/>
      <c r="AO252" s="240"/>
      <c r="AP252" s="240"/>
      <c r="AQ252" s="240"/>
      <c r="AR252" s="240"/>
      <c r="AS252" s="240"/>
      <c r="AT252" s="240"/>
      <c r="AU252" s="240"/>
      <c r="AV252" s="240"/>
      <c r="AW252" s="240"/>
      <c r="AX252" s="240"/>
      <c r="AY252" s="240"/>
      <c r="AZ252" s="240"/>
      <c r="BA252" s="240"/>
      <c r="BB252" s="240"/>
      <c r="BC252" s="240"/>
      <c r="BD252" s="240"/>
      <c r="BE252" s="240"/>
      <c r="BF252" s="240"/>
      <c r="BG252" s="240"/>
      <c r="BH252" s="240"/>
      <c r="BI252" s="240"/>
      <c r="BJ252" s="240"/>
      <c r="BK252" s="240"/>
      <c r="BL252" s="240"/>
      <c r="BM252" s="240"/>
      <c r="BN252" s="240"/>
      <c r="BO252" s="240"/>
      <c r="BP252" s="240"/>
      <c r="BQ252" s="240"/>
      <c r="BR252" s="240"/>
      <c r="BS252" s="240"/>
    </row>
    <row r="253" spans="26:71" x14ac:dyDescent="0.2">
      <c r="Z253" s="240"/>
      <c r="AA253" s="240"/>
      <c r="AB253" s="240"/>
      <c r="AC253" s="240"/>
      <c r="AD253" s="240"/>
      <c r="AE253" s="240"/>
      <c r="AF253" s="240"/>
      <c r="AG253" s="240"/>
      <c r="AH253" s="240"/>
      <c r="AI253" s="240"/>
      <c r="AJ253" s="240"/>
      <c r="AK253" s="240"/>
      <c r="AL253" s="240"/>
      <c r="AM253" s="240"/>
      <c r="AN253" s="240"/>
      <c r="AO253" s="240"/>
      <c r="AP253" s="240"/>
      <c r="AQ253" s="240"/>
      <c r="AR253" s="240"/>
      <c r="AS253" s="240"/>
      <c r="AT253" s="240"/>
      <c r="AU253" s="240"/>
      <c r="AV253" s="240"/>
      <c r="AW253" s="240"/>
      <c r="AX253" s="240"/>
      <c r="AY253" s="240"/>
      <c r="AZ253" s="240"/>
      <c r="BA253" s="240"/>
      <c r="BB253" s="240"/>
      <c r="BC253" s="240"/>
      <c r="BD253" s="240"/>
      <c r="BE253" s="240"/>
      <c r="BF253" s="240"/>
      <c r="BG253" s="240"/>
      <c r="BH253" s="240"/>
      <c r="BI253" s="240"/>
      <c r="BJ253" s="240"/>
      <c r="BK253" s="240"/>
      <c r="BL253" s="240"/>
      <c r="BM253" s="240"/>
      <c r="BN253" s="240"/>
      <c r="BO253" s="240"/>
      <c r="BP253" s="240"/>
      <c r="BQ253" s="240"/>
      <c r="BR253" s="240"/>
      <c r="BS253" s="240"/>
    </row>
    <row r="254" spans="26:71" x14ac:dyDescent="0.2">
      <c r="Z254" s="240"/>
      <c r="AA254" s="240"/>
      <c r="AB254" s="240"/>
      <c r="AC254" s="240"/>
      <c r="AD254" s="240"/>
      <c r="AE254" s="240"/>
      <c r="AF254" s="240"/>
      <c r="AG254" s="240"/>
      <c r="AH254" s="240"/>
      <c r="AI254" s="240"/>
      <c r="AJ254" s="240"/>
      <c r="AK254" s="240"/>
      <c r="AL254" s="240"/>
      <c r="AM254" s="240"/>
      <c r="AN254" s="240"/>
      <c r="AO254" s="240"/>
      <c r="AP254" s="240"/>
      <c r="AQ254" s="240"/>
      <c r="AR254" s="240"/>
      <c r="AS254" s="240"/>
      <c r="AT254" s="240"/>
      <c r="AU254" s="240"/>
      <c r="AV254" s="240"/>
      <c r="AW254" s="240"/>
      <c r="AX254" s="240"/>
      <c r="AY254" s="240"/>
      <c r="AZ254" s="240"/>
      <c r="BA254" s="240"/>
      <c r="BB254" s="240"/>
      <c r="BC254" s="240"/>
      <c r="BD254" s="240"/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40"/>
      <c r="BO254" s="240"/>
      <c r="BP254" s="240"/>
      <c r="BQ254" s="240"/>
      <c r="BR254" s="240"/>
      <c r="BS254" s="240"/>
    </row>
    <row r="255" spans="26:71" x14ac:dyDescent="0.2">
      <c r="Z255" s="240"/>
      <c r="AA255" s="240"/>
      <c r="AB255" s="240"/>
      <c r="AC255" s="240"/>
      <c r="AD255" s="240"/>
      <c r="AE255" s="240"/>
      <c r="AF255" s="240"/>
      <c r="AG255" s="240"/>
      <c r="AH255" s="240"/>
      <c r="AI255" s="240"/>
      <c r="AJ255" s="240"/>
      <c r="AK255" s="240"/>
      <c r="AL255" s="240"/>
      <c r="AM255" s="240"/>
      <c r="AN255" s="240"/>
      <c r="AO255" s="240"/>
      <c r="AP255" s="240"/>
      <c r="AQ255" s="240"/>
      <c r="AR255" s="240"/>
      <c r="AS255" s="240"/>
      <c r="AT255" s="240"/>
      <c r="AU255" s="240"/>
      <c r="AV255" s="240"/>
      <c r="AW255" s="240"/>
      <c r="AX255" s="240"/>
      <c r="AY255" s="240"/>
      <c r="AZ255" s="240"/>
      <c r="BA255" s="240"/>
      <c r="BB255" s="240"/>
      <c r="BC255" s="240"/>
      <c r="BD255" s="240"/>
      <c r="BE255" s="240"/>
      <c r="BF255" s="240"/>
      <c r="BG255" s="240"/>
      <c r="BH255" s="240"/>
      <c r="BI255" s="240"/>
      <c r="BJ255" s="240"/>
      <c r="BK255" s="240"/>
      <c r="BL255" s="240"/>
      <c r="BM255" s="240"/>
      <c r="BN255" s="240"/>
      <c r="BO255" s="240"/>
      <c r="BP255" s="240"/>
      <c r="BQ255" s="240"/>
      <c r="BR255" s="240"/>
      <c r="BS255" s="240"/>
    </row>
    <row r="256" spans="26:71" x14ac:dyDescent="0.2">
      <c r="Z256" s="240"/>
      <c r="AA256" s="240"/>
      <c r="AB256" s="240"/>
      <c r="AC256" s="240"/>
      <c r="AD256" s="240"/>
      <c r="AE256" s="240"/>
      <c r="AF256" s="240"/>
      <c r="AG256" s="240"/>
      <c r="AH256" s="240"/>
      <c r="AI256" s="240"/>
      <c r="AJ256" s="240"/>
      <c r="AK256" s="240"/>
      <c r="AL256" s="240"/>
      <c r="AM256" s="240"/>
      <c r="AN256" s="240"/>
      <c r="AO256" s="240"/>
      <c r="AP256" s="240"/>
      <c r="AQ256" s="240"/>
      <c r="AR256" s="240"/>
      <c r="AS256" s="240"/>
      <c r="AT256" s="240"/>
      <c r="AU256" s="240"/>
      <c r="AV256" s="240"/>
      <c r="AW256" s="240"/>
      <c r="AX256" s="240"/>
      <c r="AY256" s="240"/>
      <c r="AZ256" s="240"/>
      <c r="BA256" s="240"/>
      <c r="BB256" s="240"/>
      <c r="BC256" s="240"/>
      <c r="BD256" s="240"/>
      <c r="BE256" s="240"/>
      <c r="BF256" s="240"/>
      <c r="BG256" s="240"/>
      <c r="BH256" s="240"/>
      <c r="BI256" s="240"/>
      <c r="BJ256" s="240"/>
      <c r="BK256" s="240"/>
      <c r="BL256" s="240"/>
      <c r="BM256" s="240"/>
      <c r="BN256" s="240"/>
      <c r="BO256" s="240"/>
      <c r="BP256" s="240"/>
      <c r="BQ256" s="240"/>
      <c r="BR256" s="240"/>
      <c r="BS256" s="240"/>
    </row>
    <row r="257" spans="26:71" x14ac:dyDescent="0.2">
      <c r="Z257" s="240"/>
      <c r="AA257" s="240"/>
      <c r="AB257" s="240"/>
      <c r="AC257" s="240"/>
      <c r="AD257" s="240"/>
      <c r="AE257" s="240"/>
      <c r="AF257" s="240"/>
      <c r="AG257" s="240"/>
      <c r="AH257" s="240"/>
      <c r="AI257" s="240"/>
      <c r="AJ257" s="240"/>
      <c r="AK257" s="240"/>
      <c r="AL257" s="240"/>
      <c r="AM257" s="240"/>
      <c r="AN257" s="240"/>
      <c r="AO257" s="240"/>
      <c r="AP257" s="240"/>
      <c r="AQ257" s="240"/>
      <c r="AR257" s="240"/>
      <c r="AS257" s="240"/>
      <c r="AT257" s="240"/>
      <c r="AU257" s="240"/>
      <c r="AV257" s="240"/>
      <c r="AW257" s="240"/>
      <c r="AX257" s="240"/>
      <c r="AY257" s="240"/>
      <c r="AZ257" s="240"/>
      <c r="BA257" s="240"/>
      <c r="BB257" s="240"/>
      <c r="BC257" s="240"/>
      <c r="BD257" s="240"/>
      <c r="BE257" s="240"/>
      <c r="BF257" s="240"/>
      <c r="BG257" s="240"/>
      <c r="BH257" s="240"/>
      <c r="BI257" s="240"/>
      <c r="BJ257" s="240"/>
      <c r="BK257" s="240"/>
      <c r="BL257" s="240"/>
      <c r="BM257" s="240"/>
      <c r="BN257" s="240"/>
      <c r="BO257" s="240"/>
      <c r="BP257" s="240"/>
      <c r="BQ257" s="240"/>
      <c r="BR257" s="240"/>
      <c r="BS257" s="240"/>
    </row>
    <row r="258" spans="26:71" x14ac:dyDescent="0.2">
      <c r="Z258" s="240"/>
      <c r="AA258" s="240"/>
      <c r="AB258" s="240"/>
      <c r="AC258" s="240"/>
      <c r="AD258" s="240"/>
      <c r="AE258" s="240"/>
      <c r="AF258" s="240"/>
      <c r="AG258" s="240"/>
      <c r="AH258" s="240"/>
      <c r="AI258" s="240"/>
      <c r="AJ258" s="240"/>
      <c r="AK258" s="240"/>
      <c r="AL258" s="240"/>
      <c r="AM258" s="240"/>
      <c r="AN258" s="240"/>
      <c r="AO258" s="240"/>
      <c r="AP258" s="240"/>
      <c r="AQ258" s="240"/>
      <c r="AR258" s="240"/>
      <c r="AS258" s="240"/>
      <c r="AT258" s="240"/>
      <c r="AU258" s="240"/>
      <c r="AV258" s="240"/>
      <c r="AW258" s="240"/>
      <c r="AX258" s="240"/>
      <c r="AY258" s="240"/>
      <c r="AZ258" s="240"/>
      <c r="BA258" s="240"/>
      <c r="BB258" s="240"/>
      <c r="BC258" s="240"/>
      <c r="BD258" s="240"/>
      <c r="BE258" s="240"/>
      <c r="BF258" s="240"/>
      <c r="BG258" s="240"/>
      <c r="BH258" s="240"/>
      <c r="BI258" s="240"/>
      <c r="BJ258" s="240"/>
      <c r="BK258" s="240"/>
      <c r="BL258" s="240"/>
      <c r="BM258" s="240"/>
      <c r="BN258" s="240"/>
      <c r="BO258" s="240"/>
      <c r="BP258" s="240"/>
      <c r="BQ258" s="240"/>
      <c r="BR258" s="240"/>
      <c r="BS258" s="240"/>
    </row>
    <row r="259" spans="26:71" x14ac:dyDescent="0.2">
      <c r="Z259" s="240"/>
      <c r="AA259" s="240"/>
      <c r="AB259" s="240"/>
      <c r="AC259" s="240"/>
      <c r="AD259" s="240"/>
      <c r="AE259" s="240"/>
      <c r="AF259" s="240"/>
      <c r="AG259" s="240"/>
      <c r="AH259" s="240"/>
      <c r="AI259" s="240"/>
      <c r="AJ259" s="240"/>
      <c r="AK259" s="240"/>
      <c r="AL259" s="240"/>
      <c r="AM259" s="240"/>
      <c r="AN259" s="240"/>
      <c r="AO259" s="240"/>
      <c r="AP259" s="240"/>
      <c r="AQ259" s="240"/>
      <c r="AR259" s="240"/>
      <c r="AS259" s="240"/>
      <c r="AT259" s="240"/>
      <c r="AU259" s="240"/>
      <c r="AV259" s="240"/>
      <c r="AW259" s="240"/>
      <c r="AX259" s="240"/>
      <c r="AY259" s="240"/>
      <c r="AZ259" s="240"/>
      <c r="BA259" s="240"/>
      <c r="BB259" s="240"/>
      <c r="BC259" s="240"/>
      <c r="BD259" s="240"/>
      <c r="BE259" s="240"/>
      <c r="BF259" s="240"/>
      <c r="BG259" s="240"/>
      <c r="BH259" s="240"/>
      <c r="BI259" s="240"/>
      <c r="BJ259" s="240"/>
      <c r="BK259" s="240"/>
      <c r="BL259" s="240"/>
      <c r="BM259" s="240"/>
      <c r="BN259" s="240"/>
      <c r="BO259" s="240"/>
      <c r="BP259" s="240"/>
      <c r="BQ259" s="240"/>
      <c r="BR259" s="240"/>
      <c r="BS259" s="240"/>
    </row>
    <row r="260" spans="26:71" x14ac:dyDescent="0.2">
      <c r="Z260" s="240"/>
      <c r="AA260" s="240"/>
      <c r="AB260" s="240"/>
      <c r="AC260" s="240"/>
      <c r="AD260" s="240"/>
      <c r="AE260" s="240"/>
      <c r="AF260" s="240"/>
      <c r="AG260" s="240"/>
      <c r="AH260" s="240"/>
      <c r="AI260" s="240"/>
      <c r="AJ260" s="240"/>
      <c r="AK260" s="240"/>
      <c r="AL260" s="240"/>
      <c r="AM260" s="240"/>
      <c r="AN260" s="240"/>
      <c r="AO260" s="240"/>
      <c r="AP260" s="240"/>
      <c r="AQ260" s="240"/>
      <c r="AR260" s="240"/>
      <c r="AS260" s="240"/>
      <c r="AT260" s="240"/>
      <c r="AU260" s="240"/>
      <c r="AV260" s="240"/>
      <c r="AW260" s="240"/>
      <c r="AX260" s="240"/>
      <c r="AY260" s="240"/>
      <c r="AZ260" s="240"/>
      <c r="BA260" s="240"/>
      <c r="BB260" s="240"/>
      <c r="BC260" s="240"/>
      <c r="BD260" s="240"/>
      <c r="BE260" s="240"/>
      <c r="BF260" s="240"/>
      <c r="BG260" s="240"/>
      <c r="BH260" s="240"/>
      <c r="BI260" s="240"/>
      <c r="BJ260" s="240"/>
      <c r="BK260" s="240"/>
      <c r="BL260" s="240"/>
      <c r="BM260" s="240"/>
      <c r="BN260" s="240"/>
      <c r="BO260" s="240"/>
      <c r="BP260" s="240"/>
      <c r="BQ260" s="240"/>
      <c r="BR260" s="240"/>
      <c r="BS260" s="240"/>
    </row>
    <row r="261" spans="26:71" x14ac:dyDescent="0.2">
      <c r="Z261" s="240"/>
      <c r="AA261" s="240"/>
      <c r="AB261" s="240"/>
      <c r="AC261" s="240"/>
      <c r="AD261" s="240"/>
      <c r="AE261" s="240"/>
      <c r="AF261" s="240"/>
      <c r="AG261" s="240"/>
      <c r="AH261" s="240"/>
      <c r="AI261" s="240"/>
      <c r="AJ261" s="240"/>
      <c r="AK261" s="240"/>
      <c r="AL261" s="240"/>
      <c r="AM261" s="240"/>
      <c r="AN261" s="240"/>
      <c r="AO261" s="240"/>
      <c r="AP261" s="240"/>
      <c r="AQ261" s="240"/>
      <c r="AR261" s="240"/>
      <c r="AS261" s="240"/>
      <c r="AT261" s="240"/>
      <c r="AU261" s="240"/>
      <c r="AV261" s="240"/>
      <c r="AW261" s="240"/>
      <c r="AX261" s="240"/>
      <c r="AY261" s="240"/>
      <c r="AZ261" s="240"/>
      <c r="BA261" s="240"/>
      <c r="BB261" s="240"/>
      <c r="BC261" s="240"/>
      <c r="BD261" s="240"/>
      <c r="BE261" s="240"/>
      <c r="BF261" s="240"/>
      <c r="BG261" s="240"/>
      <c r="BH261" s="240"/>
      <c r="BI261" s="240"/>
      <c r="BJ261" s="240"/>
      <c r="BK261" s="240"/>
      <c r="BL261" s="240"/>
      <c r="BM261" s="240"/>
      <c r="BN261" s="240"/>
      <c r="BO261" s="240"/>
      <c r="BP261" s="240"/>
      <c r="BQ261" s="240"/>
      <c r="BR261" s="240"/>
      <c r="BS261" s="240"/>
    </row>
    <row r="262" spans="26:71" x14ac:dyDescent="0.2">
      <c r="Z262" s="240"/>
      <c r="AA262" s="240"/>
      <c r="AB262" s="240"/>
      <c r="AC262" s="240"/>
      <c r="AD262" s="240"/>
      <c r="AE262" s="240"/>
      <c r="AF262" s="240"/>
      <c r="AG262" s="240"/>
      <c r="AH262" s="240"/>
      <c r="AI262" s="240"/>
      <c r="AJ262" s="240"/>
      <c r="AK262" s="240"/>
      <c r="AL262" s="240"/>
      <c r="AM262" s="240"/>
      <c r="AN262" s="240"/>
      <c r="AO262" s="240"/>
      <c r="AP262" s="240"/>
      <c r="AQ262" s="240"/>
      <c r="AR262" s="240"/>
      <c r="AS262" s="240"/>
      <c r="AT262" s="240"/>
      <c r="AU262" s="240"/>
      <c r="AV262" s="240"/>
      <c r="AW262" s="240"/>
      <c r="AX262" s="240"/>
      <c r="AY262" s="240"/>
      <c r="AZ262" s="240"/>
      <c r="BA262" s="240"/>
      <c r="BB262" s="240"/>
      <c r="BC262" s="240"/>
      <c r="BD262" s="240"/>
      <c r="BE262" s="240"/>
      <c r="BF262" s="240"/>
      <c r="BG262" s="240"/>
      <c r="BH262" s="240"/>
      <c r="BI262" s="240"/>
      <c r="BJ262" s="240"/>
      <c r="BK262" s="240"/>
      <c r="BL262" s="240"/>
      <c r="BM262" s="240"/>
      <c r="BN262" s="240"/>
      <c r="BO262" s="240"/>
      <c r="BP262" s="240"/>
      <c r="BQ262" s="240"/>
      <c r="BR262" s="240"/>
      <c r="BS262" s="240"/>
    </row>
    <row r="263" spans="26:71" x14ac:dyDescent="0.2">
      <c r="Z263" s="240"/>
      <c r="AA263" s="240"/>
      <c r="AB263" s="240"/>
      <c r="AC263" s="240"/>
      <c r="AD263" s="240"/>
      <c r="AE263" s="240"/>
      <c r="AF263" s="240"/>
      <c r="AG263" s="240"/>
      <c r="AH263" s="240"/>
      <c r="AI263" s="240"/>
      <c r="AJ263" s="240"/>
      <c r="AK263" s="240"/>
      <c r="AL263" s="240"/>
      <c r="AM263" s="240"/>
      <c r="AN263" s="240"/>
      <c r="AO263" s="240"/>
      <c r="AP263" s="240"/>
      <c r="AQ263" s="240"/>
      <c r="AR263" s="240"/>
      <c r="AS263" s="240"/>
      <c r="AT263" s="240"/>
      <c r="AU263" s="240"/>
      <c r="AV263" s="240"/>
      <c r="AW263" s="240"/>
      <c r="AX263" s="240"/>
      <c r="AY263" s="240"/>
      <c r="AZ263" s="240"/>
      <c r="BA263" s="240"/>
      <c r="BB263" s="240"/>
      <c r="BC263" s="240"/>
      <c r="BD263" s="240"/>
      <c r="BE263" s="240"/>
      <c r="BF263" s="240"/>
      <c r="BG263" s="240"/>
      <c r="BH263" s="240"/>
      <c r="BI263" s="240"/>
      <c r="BJ263" s="240"/>
      <c r="BK263" s="240"/>
      <c r="BL263" s="240"/>
      <c r="BM263" s="240"/>
      <c r="BN263" s="240"/>
      <c r="BO263" s="240"/>
      <c r="BP263" s="240"/>
      <c r="BQ263" s="240"/>
      <c r="BR263" s="240"/>
      <c r="BS263" s="240"/>
    </row>
    <row r="264" spans="26:71" x14ac:dyDescent="0.2">
      <c r="Z264" s="240"/>
      <c r="AA264" s="240"/>
      <c r="AB264" s="240"/>
      <c r="AC264" s="240"/>
      <c r="AD264" s="240"/>
      <c r="AE264" s="240"/>
      <c r="AF264" s="240"/>
      <c r="AG264" s="240"/>
      <c r="AH264" s="240"/>
      <c r="AI264" s="240"/>
      <c r="AJ264" s="240"/>
      <c r="AK264" s="240"/>
      <c r="AL264" s="240"/>
      <c r="AM264" s="240"/>
      <c r="AN264" s="240"/>
      <c r="AO264" s="240"/>
      <c r="AP264" s="240"/>
      <c r="AQ264" s="240"/>
      <c r="AR264" s="240"/>
      <c r="AS264" s="240"/>
      <c r="AT264" s="240"/>
      <c r="AU264" s="240"/>
      <c r="AV264" s="240"/>
      <c r="AW264" s="240"/>
      <c r="AX264" s="240"/>
      <c r="AY264" s="240"/>
      <c r="AZ264" s="240"/>
      <c r="BA264" s="240"/>
      <c r="BB264" s="240"/>
      <c r="BC264" s="240"/>
      <c r="BD264" s="240"/>
      <c r="BE264" s="240"/>
      <c r="BF264" s="240"/>
      <c r="BG264" s="240"/>
      <c r="BH264" s="240"/>
      <c r="BI264" s="240"/>
      <c r="BJ264" s="240"/>
      <c r="BK264" s="240"/>
      <c r="BL264" s="240"/>
      <c r="BM264" s="240"/>
      <c r="BN264" s="240"/>
      <c r="BO264" s="240"/>
      <c r="BP264" s="240"/>
      <c r="BQ264" s="240"/>
      <c r="BR264" s="240"/>
      <c r="BS264" s="240"/>
    </row>
    <row r="265" spans="26:71" x14ac:dyDescent="0.2">
      <c r="Z265" s="240"/>
      <c r="AA265" s="240"/>
      <c r="AB265" s="240"/>
      <c r="AC265" s="240"/>
      <c r="AD265" s="240"/>
      <c r="AE265" s="240"/>
      <c r="AF265" s="240"/>
      <c r="AG265" s="240"/>
      <c r="AH265" s="240"/>
      <c r="AI265" s="240"/>
      <c r="AJ265" s="240"/>
      <c r="AK265" s="240"/>
      <c r="AL265" s="240"/>
      <c r="AM265" s="240"/>
      <c r="AN265" s="240"/>
      <c r="AO265" s="240"/>
      <c r="AP265" s="240"/>
      <c r="AQ265" s="240"/>
      <c r="AR265" s="240"/>
      <c r="AS265" s="240"/>
      <c r="AT265" s="240"/>
      <c r="AU265" s="240"/>
      <c r="AV265" s="240"/>
      <c r="AW265" s="240"/>
      <c r="AX265" s="240"/>
      <c r="AY265" s="240"/>
      <c r="AZ265" s="240"/>
      <c r="BA265" s="240"/>
      <c r="BB265" s="240"/>
      <c r="BC265" s="240"/>
      <c r="BD265" s="240"/>
      <c r="BE265" s="240"/>
      <c r="BF265" s="240"/>
      <c r="BG265" s="240"/>
      <c r="BH265" s="240"/>
      <c r="BI265" s="240"/>
      <c r="BJ265" s="240"/>
      <c r="BK265" s="240"/>
      <c r="BL265" s="240"/>
      <c r="BM265" s="240"/>
      <c r="BN265" s="240"/>
      <c r="BO265" s="240"/>
      <c r="BP265" s="240"/>
      <c r="BQ265" s="240"/>
      <c r="BR265" s="240"/>
      <c r="BS265" s="240"/>
    </row>
    <row r="266" spans="26:71" x14ac:dyDescent="0.2">
      <c r="Z266" s="240"/>
      <c r="AA266" s="240"/>
      <c r="AB266" s="240"/>
      <c r="AC266" s="240"/>
      <c r="AD266" s="240"/>
      <c r="AE266" s="240"/>
      <c r="AF266" s="240"/>
      <c r="AG266" s="240"/>
      <c r="AH266" s="240"/>
      <c r="AI266" s="240"/>
      <c r="AJ266" s="240"/>
      <c r="AK266" s="240"/>
      <c r="AL266" s="240"/>
      <c r="AM266" s="240"/>
      <c r="AN266" s="240"/>
      <c r="AO266" s="240"/>
      <c r="AP266" s="240"/>
      <c r="AQ266" s="240"/>
      <c r="AR266" s="240"/>
      <c r="AS266" s="240"/>
      <c r="AT266" s="240"/>
      <c r="AU266" s="240"/>
      <c r="AV266" s="240"/>
      <c r="AW266" s="240"/>
      <c r="AX266" s="240"/>
      <c r="AY266" s="240"/>
      <c r="AZ266" s="240"/>
      <c r="BA266" s="240"/>
      <c r="BB266" s="240"/>
      <c r="BC266" s="240"/>
      <c r="BD266" s="240"/>
      <c r="BE266" s="240"/>
      <c r="BF266" s="240"/>
      <c r="BG266" s="240"/>
      <c r="BH266" s="240"/>
      <c r="BI266" s="240"/>
      <c r="BJ266" s="240"/>
      <c r="BK266" s="240"/>
      <c r="BL266" s="240"/>
      <c r="BM266" s="240"/>
      <c r="BN266" s="240"/>
      <c r="BO266" s="240"/>
      <c r="BP266" s="240"/>
      <c r="BQ266" s="240"/>
      <c r="BR266" s="240"/>
      <c r="BS266" s="240"/>
    </row>
    <row r="267" spans="26:71" x14ac:dyDescent="0.2">
      <c r="Z267" s="240"/>
      <c r="AA267" s="240"/>
      <c r="AB267" s="240"/>
      <c r="AC267" s="240"/>
      <c r="AD267" s="240"/>
      <c r="AE267" s="240"/>
      <c r="AF267" s="240"/>
      <c r="AG267" s="240"/>
      <c r="AH267" s="240"/>
      <c r="AI267" s="240"/>
      <c r="AJ267" s="240"/>
      <c r="AK267" s="240"/>
      <c r="AL267" s="240"/>
      <c r="AM267" s="240"/>
      <c r="AN267" s="240"/>
      <c r="AO267" s="240"/>
      <c r="AP267" s="240"/>
      <c r="AQ267" s="240"/>
      <c r="AR267" s="240"/>
      <c r="AS267" s="240"/>
      <c r="AT267" s="240"/>
      <c r="AU267" s="240"/>
      <c r="AV267" s="240"/>
      <c r="AW267" s="240"/>
      <c r="AX267" s="240"/>
      <c r="AY267" s="240"/>
      <c r="AZ267" s="240"/>
      <c r="BA267" s="240"/>
      <c r="BB267" s="240"/>
      <c r="BC267" s="240"/>
      <c r="BD267" s="240"/>
      <c r="BE267" s="240"/>
      <c r="BF267" s="240"/>
      <c r="BG267" s="240"/>
      <c r="BH267" s="240"/>
      <c r="BI267" s="240"/>
      <c r="BJ267" s="240"/>
      <c r="BK267" s="240"/>
      <c r="BL267" s="240"/>
      <c r="BM267" s="240"/>
      <c r="BN267" s="240"/>
      <c r="BO267" s="240"/>
      <c r="BP267" s="240"/>
      <c r="BQ267" s="240"/>
      <c r="BR267" s="240"/>
      <c r="BS267" s="240"/>
    </row>
    <row r="268" spans="26:71" x14ac:dyDescent="0.2">
      <c r="Z268" s="240"/>
      <c r="AA268" s="240"/>
      <c r="AB268" s="240"/>
      <c r="AC268" s="240"/>
      <c r="AD268" s="240"/>
      <c r="AE268" s="240"/>
      <c r="AF268" s="240"/>
      <c r="AG268" s="240"/>
      <c r="AH268" s="240"/>
      <c r="AI268" s="240"/>
      <c r="AJ268" s="240"/>
      <c r="AK268" s="240"/>
      <c r="AL268" s="240"/>
      <c r="AM268" s="240"/>
      <c r="AN268" s="240"/>
      <c r="AO268" s="240"/>
      <c r="AP268" s="240"/>
      <c r="AQ268" s="240"/>
      <c r="AR268" s="240"/>
      <c r="AS268" s="240"/>
      <c r="AT268" s="240"/>
      <c r="AU268" s="240"/>
      <c r="AV268" s="240"/>
      <c r="AW268" s="240"/>
      <c r="AX268" s="240"/>
      <c r="AY268" s="240"/>
      <c r="AZ268" s="240"/>
      <c r="BA268" s="240"/>
      <c r="BB268" s="240"/>
      <c r="BC268" s="240"/>
      <c r="BD268" s="240"/>
      <c r="BE268" s="240"/>
      <c r="BF268" s="240"/>
      <c r="BG268" s="240"/>
      <c r="BH268" s="240"/>
      <c r="BI268" s="240"/>
      <c r="BJ268" s="240"/>
      <c r="BK268" s="240"/>
      <c r="BL268" s="240"/>
      <c r="BM268" s="240"/>
      <c r="BN268" s="240"/>
      <c r="BO268" s="240"/>
      <c r="BP268" s="240"/>
      <c r="BQ268" s="240"/>
      <c r="BR268" s="240"/>
      <c r="BS268" s="240"/>
    </row>
    <row r="269" spans="26:71" x14ac:dyDescent="0.2">
      <c r="Z269" s="240"/>
      <c r="AA269" s="240"/>
      <c r="AB269" s="240"/>
      <c r="AC269" s="240"/>
      <c r="AD269" s="240"/>
      <c r="AE269" s="240"/>
      <c r="AF269" s="240"/>
      <c r="AG269" s="240"/>
      <c r="AH269" s="240"/>
      <c r="AI269" s="240"/>
      <c r="AJ269" s="240"/>
      <c r="AK269" s="240"/>
      <c r="AL269" s="240"/>
      <c r="AM269" s="240"/>
      <c r="AN269" s="240"/>
      <c r="AO269" s="240"/>
      <c r="AP269" s="240"/>
      <c r="AQ269" s="240"/>
      <c r="AR269" s="240"/>
      <c r="AS269" s="240"/>
      <c r="AT269" s="240"/>
      <c r="AU269" s="240"/>
      <c r="AV269" s="240"/>
      <c r="AW269" s="240"/>
      <c r="AX269" s="240"/>
      <c r="AY269" s="240"/>
      <c r="AZ269" s="240"/>
      <c r="BA269" s="240"/>
      <c r="BB269" s="240"/>
      <c r="BC269" s="240"/>
      <c r="BD269" s="240"/>
      <c r="BE269" s="240"/>
      <c r="BF269" s="240"/>
      <c r="BG269" s="240"/>
      <c r="BH269" s="240"/>
      <c r="BI269" s="240"/>
      <c r="BJ269" s="240"/>
      <c r="BK269" s="240"/>
      <c r="BL269" s="240"/>
      <c r="BM269" s="240"/>
      <c r="BN269" s="240"/>
      <c r="BO269" s="240"/>
      <c r="BP269" s="240"/>
      <c r="BQ269" s="240"/>
      <c r="BR269" s="240"/>
      <c r="BS269" s="240"/>
    </row>
    <row r="270" spans="26:71" x14ac:dyDescent="0.2">
      <c r="Z270" s="240"/>
      <c r="AA270" s="240"/>
      <c r="AB270" s="240"/>
      <c r="AC270" s="240"/>
      <c r="AD270" s="240"/>
      <c r="AE270" s="240"/>
      <c r="AF270" s="240"/>
      <c r="AG270" s="240"/>
      <c r="AH270" s="240"/>
      <c r="AI270" s="240"/>
      <c r="AJ270" s="240"/>
      <c r="AK270" s="240"/>
      <c r="AL270" s="240"/>
      <c r="AM270" s="240"/>
      <c r="AN270" s="240"/>
      <c r="AO270" s="240"/>
      <c r="AP270" s="240"/>
      <c r="AQ270" s="240"/>
      <c r="AR270" s="240"/>
      <c r="AS270" s="240"/>
      <c r="AT270" s="240"/>
      <c r="AU270" s="240"/>
      <c r="AV270" s="240"/>
      <c r="AW270" s="240"/>
      <c r="AX270" s="240"/>
      <c r="AY270" s="240"/>
      <c r="AZ270" s="240"/>
      <c r="BA270" s="240"/>
      <c r="BB270" s="240"/>
      <c r="BC270" s="240"/>
      <c r="BD270" s="240"/>
      <c r="BE270" s="240"/>
      <c r="BF270" s="240"/>
      <c r="BG270" s="240"/>
      <c r="BH270" s="240"/>
      <c r="BI270" s="240"/>
      <c r="BJ270" s="240"/>
      <c r="BK270" s="240"/>
      <c r="BL270" s="240"/>
      <c r="BM270" s="240"/>
      <c r="BN270" s="240"/>
      <c r="BO270" s="240"/>
      <c r="BP270" s="240"/>
      <c r="BQ270" s="240"/>
      <c r="BR270" s="240"/>
      <c r="BS270" s="240"/>
    </row>
    <row r="271" spans="26:71" x14ac:dyDescent="0.2">
      <c r="Z271" s="240"/>
      <c r="AA271" s="240"/>
      <c r="AB271" s="240"/>
      <c r="AC271" s="240"/>
      <c r="AD271" s="240"/>
      <c r="AE271" s="240"/>
      <c r="AF271" s="240"/>
      <c r="AG271" s="240"/>
      <c r="AH271" s="240"/>
      <c r="AI271" s="240"/>
      <c r="AJ271" s="240"/>
      <c r="AK271" s="240"/>
      <c r="AL271" s="240"/>
      <c r="AM271" s="240"/>
      <c r="AN271" s="240"/>
      <c r="AO271" s="240"/>
      <c r="AP271" s="240"/>
      <c r="AQ271" s="240"/>
      <c r="AR271" s="240"/>
      <c r="AS271" s="240"/>
      <c r="AT271" s="240"/>
      <c r="AU271" s="240"/>
      <c r="AV271" s="240"/>
      <c r="AW271" s="240"/>
      <c r="AX271" s="240"/>
      <c r="AY271" s="240"/>
      <c r="AZ271" s="240"/>
      <c r="BA271" s="240"/>
      <c r="BB271" s="240"/>
      <c r="BC271" s="240"/>
      <c r="BD271" s="240"/>
      <c r="BE271" s="240"/>
      <c r="BF271" s="240"/>
      <c r="BG271" s="240"/>
      <c r="BH271" s="240"/>
      <c r="BI271" s="240"/>
      <c r="BJ271" s="240"/>
      <c r="BK271" s="240"/>
      <c r="BL271" s="240"/>
      <c r="BM271" s="240"/>
      <c r="BN271" s="240"/>
      <c r="BO271" s="240"/>
      <c r="BP271" s="240"/>
      <c r="BQ271" s="240"/>
      <c r="BR271" s="240"/>
      <c r="BS271" s="240"/>
    </row>
    <row r="272" spans="26:71" x14ac:dyDescent="0.2">
      <c r="Z272" s="240"/>
      <c r="AA272" s="240"/>
      <c r="AB272" s="240"/>
      <c r="AC272" s="240"/>
      <c r="AD272" s="240"/>
      <c r="AE272" s="240"/>
      <c r="AF272" s="240"/>
      <c r="AG272" s="240"/>
      <c r="AH272" s="240"/>
      <c r="AI272" s="240"/>
      <c r="AJ272" s="240"/>
      <c r="AK272" s="240"/>
      <c r="AL272" s="240"/>
      <c r="AM272" s="240"/>
      <c r="AN272" s="240"/>
      <c r="AO272" s="240"/>
      <c r="AP272" s="240"/>
      <c r="AQ272" s="240"/>
      <c r="AR272" s="240"/>
      <c r="AS272" s="240"/>
      <c r="AT272" s="240"/>
      <c r="AU272" s="240"/>
      <c r="AV272" s="240"/>
      <c r="AW272" s="240"/>
      <c r="AX272" s="240"/>
      <c r="AY272" s="240"/>
      <c r="AZ272" s="240"/>
      <c r="BA272" s="240"/>
      <c r="BB272" s="240"/>
      <c r="BC272" s="240"/>
      <c r="BD272" s="240"/>
      <c r="BE272" s="240"/>
      <c r="BF272" s="240"/>
      <c r="BG272" s="240"/>
      <c r="BH272" s="240"/>
      <c r="BI272" s="240"/>
      <c r="BJ272" s="240"/>
      <c r="BK272" s="240"/>
      <c r="BL272" s="240"/>
      <c r="BM272" s="240"/>
      <c r="BN272" s="240"/>
      <c r="BO272" s="240"/>
      <c r="BP272" s="240"/>
      <c r="BQ272" s="240"/>
      <c r="BR272" s="240"/>
      <c r="BS272" s="240"/>
    </row>
    <row r="273" spans="26:71" x14ac:dyDescent="0.2">
      <c r="Z273" s="240"/>
      <c r="AA273" s="240"/>
      <c r="AB273" s="240"/>
      <c r="AC273" s="240"/>
      <c r="AD273" s="240"/>
      <c r="AE273" s="240"/>
      <c r="AF273" s="240"/>
      <c r="AG273" s="240"/>
      <c r="AH273" s="240"/>
      <c r="AI273" s="240"/>
      <c r="AJ273" s="240"/>
      <c r="AK273" s="240"/>
      <c r="AL273" s="240"/>
      <c r="AM273" s="240"/>
      <c r="AN273" s="240"/>
      <c r="AO273" s="240"/>
      <c r="AP273" s="240"/>
      <c r="AQ273" s="240"/>
      <c r="AR273" s="240"/>
      <c r="AS273" s="240"/>
      <c r="AT273" s="240"/>
      <c r="AU273" s="240"/>
      <c r="AV273" s="240"/>
      <c r="AW273" s="240"/>
      <c r="AX273" s="240"/>
      <c r="AY273" s="240"/>
      <c r="AZ273" s="240"/>
      <c r="BA273" s="240"/>
      <c r="BB273" s="240"/>
      <c r="BC273" s="240"/>
      <c r="BD273" s="240"/>
      <c r="BE273" s="240"/>
      <c r="BF273" s="240"/>
      <c r="BG273" s="240"/>
      <c r="BH273" s="240"/>
      <c r="BI273" s="240"/>
      <c r="BJ273" s="240"/>
      <c r="BK273" s="240"/>
      <c r="BL273" s="240"/>
      <c r="BM273" s="240"/>
      <c r="BN273" s="240"/>
      <c r="BO273" s="240"/>
      <c r="BP273" s="240"/>
      <c r="BQ273" s="240"/>
      <c r="BR273" s="240"/>
      <c r="BS273" s="240"/>
    </row>
    <row r="274" spans="26:71" x14ac:dyDescent="0.2">
      <c r="Z274" s="240"/>
      <c r="AA274" s="240"/>
      <c r="AB274" s="240"/>
      <c r="AC274" s="240"/>
      <c r="AD274" s="240"/>
      <c r="AE274" s="240"/>
      <c r="AF274" s="240"/>
      <c r="AG274" s="240"/>
      <c r="AH274" s="240"/>
      <c r="AI274" s="240"/>
      <c r="AJ274" s="240"/>
      <c r="AK274" s="240"/>
      <c r="AL274" s="240"/>
      <c r="AM274" s="240"/>
      <c r="AN274" s="240"/>
      <c r="AO274" s="240"/>
      <c r="AP274" s="240"/>
      <c r="AQ274" s="240"/>
      <c r="AR274" s="240"/>
      <c r="AS274" s="240"/>
      <c r="AT274" s="240"/>
      <c r="AU274" s="240"/>
      <c r="AV274" s="240"/>
      <c r="AW274" s="240"/>
      <c r="AX274" s="240"/>
      <c r="AY274" s="240"/>
      <c r="AZ274" s="240"/>
      <c r="BA274" s="240"/>
      <c r="BB274" s="240"/>
      <c r="BC274" s="240"/>
      <c r="BD274" s="240"/>
      <c r="BE274" s="240"/>
      <c r="BF274" s="240"/>
      <c r="BG274" s="240"/>
      <c r="BH274" s="240"/>
      <c r="BI274" s="240"/>
      <c r="BJ274" s="240"/>
      <c r="BK274" s="240"/>
      <c r="BL274" s="240"/>
      <c r="BM274" s="240"/>
      <c r="BN274" s="240"/>
      <c r="BO274" s="240"/>
      <c r="BP274" s="240"/>
      <c r="BQ274" s="240"/>
      <c r="BR274" s="240"/>
      <c r="BS274" s="240"/>
    </row>
    <row r="275" spans="26:71" x14ac:dyDescent="0.2">
      <c r="Z275" s="240"/>
      <c r="AA275" s="240"/>
      <c r="AB275" s="240"/>
      <c r="AC275" s="240"/>
      <c r="AD275" s="240"/>
      <c r="AE275" s="240"/>
      <c r="AF275" s="240"/>
      <c r="AG275" s="240"/>
      <c r="AH275" s="240"/>
      <c r="AI275" s="240"/>
      <c r="AJ275" s="240"/>
      <c r="AK275" s="240"/>
      <c r="AL275" s="240"/>
      <c r="AM275" s="240"/>
      <c r="AN275" s="240"/>
      <c r="AO275" s="240"/>
      <c r="AP275" s="240"/>
      <c r="AQ275" s="240"/>
      <c r="AR275" s="240"/>
      <c r="AS275" s="240"/>
      <c r="AT275" s="240"/>
      <c r="AU275" s="240"/>
      <c r="AV275" s="240"/>
      <c r="AW275" s="240"/>
      <c r="AX275" s="240"/>
      <c r="AY275" s="240"/>
      <c r="AZ275" s="240"/>
      <c r="BA275" s="240"/>
      <c r="BB275" s="240"/>
      <c r="BC275" s="240"/>
      <c r="BD275" s="240"/>
      <c r="BE275" s="240"/>
      <c r="BF275" s="240"/>
      <c r="BG275" s="240"/>
      <c r="BH275" s="240"/>
      <c r="BI275" s="240"/>
      <c r="BJ275" s="240"/>
      <c r="BK275" s="240"/>
      <c r="BL275" s="240"/>
      <c r="BM275" s="240"/>
      <c r="BN275" s="240"/>
      <c r="BO275" s="240"/>
      <c r="BP275" s="240"/>
      <c r="BQ275" s="240"/>
      <c r="BR275" s="240"/>
      <c r="BS275" s="240"/>
    </row>
    <row r="276" spans="26:71" x14ac:dyDescent="0.2">
      <c r="Z276" s="240"/>
      <c r="AA276" s="240"/>
      <c r="AB276" s="240"/>
      <c r="AC276" s="240"/>
      <c r="AD276" s="240"/>
      <c r="AE276" s="240"/>
      <c r="AF276" s="240"/>
      <c r="AG276" s="240"/>
      <c r="AH276" s="240"/>
      <c r="AI276" s="240"/>
      <c r="AJ276" s="240"/>
      <c r="AK276" s="240"/>
      <c r="AL276" s="240"/>
      <c r="AM276" s="240"/>
      <c r="AN276" s="240"/>
      <c r="AO276" s="240"/>
      <c r="AP276" s="240"/>
      <c r="AQ276" s="240"/>
      <c r="AR276" s="240"/>
      <c r="AS276" s="240"/>
      <c r="AT276" s="240"/>
      <c r="AU276" s="240"/>
      <c r="AV276" s="240"/>
      <c r="AW276" s="240"/>
      <c r="AX276" s="240"/>
      <c r="AY276" s="240"/>
      <c r="AZ276" s="240"/>
      <c r="BA276" s="240"/>
      <c r="BB276" s="240"/>
      <c r="BC276" s="240"/>
      <c r="BD276" s="240"/>
      <c r="BE276" s="240"/>
      <c r="BF276" s="240"/>
      <c r="BG276" s="240"/>
      <c r="BH276" s="240"/>
      <c r="BI276" s="240"/>
      <c r="BJ276" s="240"/>
      <c r="BK276" s="240"/>
      <c r="BL276" s="240"/>
      <c r="BM276" s="240"/>
      <c r="BN276" s="240"/>
      <c r="BO276" s="240"/>
      <c r="BP276" s="240"/>
      <c r="BQ276" s="240"/>
      <c r="BR276" s="240"/>
      <c r="BS276" s="240"/>
    </row>
    <row r="277" spans="26:71" x14ac:dyDescent="0.2">
      <c r="Z277" s="240"/>
      <c r="AA277" s="240"/>
      <c r="AB277" s="240"/>
      <c r="AC277" s="240"/>
      <c r="AD277" s="240"/>
      <c r="AE277" s="240"/>
      <c r="AF277" s="240"/>
      <c r="AG277" s="240"/>
      <c r="AH277" s="240"/>
      <c r="AI277" s="240"/>
      <c r="AJ277" s="240"/>
      <c r="AK277" s="240"/>
      <c r="AL277" s="240"/>
      <c r="AM277" s="240"/>
      <c r="AN277" s="240"/>
      <c r="AO277" s="240"/>
      <c r="AP277" s="240"/>
      <c r="AQ277" s="240"/>
      <c r="AR277" s="240"/>
      <c r="AS277" s="240"/>
      <c r="AT277" s="240"/>
      <c r="AU277" s="240"/>
      <c r="AV277" s="240"/>
      <c r="AW277" s="240"/>
      <c r="AX277" s="240"/>
      <c r="AY277" s="240"/>
      <c r="AZ277" s="240"/>
      <c r="BA277" s="240"/>
      <c r="BB277" s="240"/>
      <c r="BC277" s="240"/>
      <c r="BD277" s="240"/>
      <c r="BE277" s="240"/>
      <c r="BF277" s="240"/>
      <c r="BG277" s="240"/>
      <c r="BH277" s="240"/>
      <c r="BI277" s="240"/>
      <c r="BJ277" s="240"/>
      <c r="BK277" s="240"/>
      <c r="BL277" s="240"/>
      <c r="BM277" s="240"/>
      <c r="BN277" s="240"/>
      <c r="BO277" s="240"/>
      <c r="BP277" s="240"/>
      <c r="BQ277" s="240"/>
      <c r="BR277" s="240"/>
      <c r="BS277" s="240"/>
    </row>
    <row r="278" spans="26:71" x14ac:dyDescent="0.2">
      <c r="Z278" s="240"/>
      <c r="AA278" s="240"/>
      <c r="AB278" s="240"/>
      <c r="AC278" s="240"/>
      <c r="AD278" s="240"/>
      <c r="AE278" s="240"/>
      <c r="AF278" s="240"/>
      <c r="AG278" s="240"/>
      <c r="AH278" s="240"/>
      <c r="AI278" s="240"/>
      <c r="AJ278" s="240"/>
      <c r="AK278" s="240"/>
      <c r="AL278" s="240"/>
      <c r="AM278" s="240"/>
      <c r="AN278" s="240"/>
      <c r="AO278" s="240"/>
      <c r="AP278" s="240"/>
      <c r="AQ278" s="240"/>
      <c r="AR278" s="240"/>
      <c r="AS278" s="240"/>
      <c r="AT278" s="240"/>
      <c r="AU278" s="240"/>
      <c r="AV278" s="240"/>
      <c r="AW278" s="240"/>
      <c r="AX278" s="240"/>
      <c r="AY278" s="240"/>
      <c r="AZ278" s="240"/>
      <c r="BA278" s="240"/>
      <c r="BB278" s="240"/>
      <c r="BC278" s="240"/>
      <c r="BD278" s="240"/>
      <c r="BE278" s="240"/>
      <c r="BF278" s="240"/>
      <c r="BG278" s="240"/>
      <c r="BH278" s="240"/>
      <c r="BI278" s="240"/>
      <c r="BJ278" s="240"/>
      <c r="BK278" s="240"/>
      <c r="BL278" s="240"/>
      <c r="BM278" s="240"/>
      <c r="BN278" s="240"/>
      <c r="BO278" s="240"/>
      <c r="BP278" s="240"/>
      <c r="BQ278" s="240"/>
      <c r="BR278" s="240"/>
      <c r="BS278" s="240"/>
    </row>
    <row r="279" spans="26:71" x14ac:dyDescent="0.2">
      <c r="Z279" s="240"/>
      <c r="AA279" s="240"/>
      <c r="AB279" s="240"/>
      <c r="AC279" s="240"/>
      <c r="AD279" s="240"/>
      <c r="AE279" s="240"/>
      <c r="AF279" s="240"/>
      <c r="AG279" s="240"/>
      <c r="AH279" s="240"/>
      <c r="AI279" s="240"/>
      <c r="AJ279" s="240"/>
      <c r="AK279" s="240"/>
      <c r="AL279" s="240"/>
      <c r="AM279" s="240"/>
      <c r="AN279" s="240"/>
      <c r="AO279" s="240"/>
      <c r="AP279" s="240"/>
      <c r="AQ279" s="240"/>
      <c r="AR279" s="240"/>
      <c r="AS279" s="240"/>
      <c r="AT279" s="240"/>
      <c r="AU279" s="240"/>
      <c r="AV279" s="240"/>
      <c r="AW279" s="240"/>
      <c r="AX279" s="240"/>
      <c r="AY279" s="240"/>
      <c r="AZ279" s="240"/>
      <c r="BA279" s="240"/>
      <c r="BB279" s="240"/>
      <c r="BC279" s="240"/>
      <c r="BD279" s="240"/>
      <c r="BE279" s="240"/>
      <c r="BF279" s="240"/>
      <c r="BG279" s="240"/>
      <c r="BH279" s="240"/>
      <c r="BI279" s="240"/>
      <c r="BJ279" s="240"/>
      <c r="BK279" s="240"/>
      <c r="BL279" s="240"/>
      <c r="BM279" s="240"/>
      <c r="BN279" s="240"/>
      <c r="BO279" s="240"/>
      <c r="BP279" s="240"/>
      <c r="BQ279" s="240"/>
      <c r="BR279" s="240"/>
      <c r="BS279" s="240"/>
    </row>
    <row r="280" spans="26:71" x14ac:dyDescent="0.2">
      <c r="Z280" s="240"/>
      <c r="AA280" s="240"/>
      <c r="AB280" s="240"/>
      <c r="AC280" s="240"/>
      <c r="AD280" s="240"/>
      <c r="AE280" s="240"/>
      <c r="AF280" s="240"/>
      <c r="AG280" s="240"/>
      <c r="AH280" s="240"/>
      <c r="AI280" s="240"/>
      <c r="AJ280" s="240"/>
      <c r="AK280" s="240"/>
      <c r="AL280" s="240"/>
      <c r="AM280" s="240"/>
      <c r="AN280" s="240"/>
      <c r="AO280" s="240"/>
      <c r="AP280" s="240"/>
      <c r="AQ280" s="240"/>
      <c r="AR280" s="240"/>
      <c r="AS280" s="240"/>
      <c r="AT280" s="240"/>
      <c r="AU280" s="240"/>
      <c r="AV280" s="240"/>
      <c r="AW280" s="240"/>
      <c r="AX280" s="240"/>
      <c r="AY280" s="240"/>
      <c r="AZ280" s="240"/>
      <c r="BA280" s="240"/>
      <c r="BB280" s="240"/>
      <c r="BC280" s="240"/>
      <c r="BD280" s="240"/>
      <c r="BE280" s="240"/>
      <c r="BF280" s="240"/>
      <c r="BG280" s="240"/>
      <c r="BH280" s="240"/>
      <c r="BI280" s="240"/>
      <c r="BJ280" s="240"/>
      <c r="BK280" s="240"/>
      <c r="BL280" s="240"/>
      <c r="BM280" s="240"/>
      <c r="BN280" s="240"/>
      <c r="BO280" s="240"/>
      <c r="BP280" s="240"/>
      <c r="BQ280" s="240"/>
      <c r="BR280" s="240"/>
      <c r="BS280" s="240"/>
    </row>
    <row r="281" spans="26:71" x14ac:dyDescent="0.2">
      <c r="Z281" s="240"/>
      <c r="AA281" s="240"/>
      <c r="AB281" s="240"/>
      <c r="AC281" s="240"/>
      <c r="AD281" s="240"/>
      <c r="AE281" s="240"/>
      <c r="AF281" s="240"/>
      <c r="AG281" s="240"/>
      <c r="AH281" s="240"/>
      <c r="AI281" s="240"/>
      <c r="AJ281" s="240"/>
      <c r="AK281" s="240"/>
      <c r="AL281" s="240"/>
      <c r="AM281" s="240"/>
      <c r="AN281" s="240"/>
      <c r="AO281" s="240"/>
      <c r="AP281" s="240"/>
      <c r="AQ281" s="240"/>
      <c r="AR281" s="240"/>
      <c r="AS281" s="240"/>
      <c r="AT281" s="240"/>
      <c r="AU281" s="240"/>
      <c r="AV281" s="240"/>
      <c r="AW281" s="240"/>
      <c r="AX281" s="240"/>
      <c r="AY281" s="240"/>
      <c r="AZ281" s="240"/>
      <c r="BA281" s="240"/>
      <c r="BB281" s="240"/>
      <c r="BC281" s="240"/>
      <c r="BD281" s="240"/>
      <c r="BE281" s="240"/>
      <c r="BF281" s="240"/>
      <c r="BG281" s="240"/>
      <c r="BH281" s="240"/>
      <c r="BI281" s="240"/>
      <c r="BJ281" s="240"/>
      <c r="BK281" s="240"/>
      <c r="BL281" s="240"/>
      <c r="BM281" s="240"/>
      <c r="BN281" s="240"/>
      <c r="BO281" s="240"/>
      <c r="BP281" s="240"/>
      <c r="BQ281" s="240"/>
      <c r="BR281" s="240"/>
      <c r="BS281" s="240"/>
    </row>
    <row r="282" spans="26:71" x14ac:dyDescent="0.2">
      <c r="Z282" s="240"/>
      <c r="AA282" s="240"/>
      <c r="AB282" s="240"/>
      <c r="AC282" s="240"/>
      <c r="AD282" s="240"/>
      <c r="AE282" s="240"/>
      <c r="AF282" s="240"/>
      <c r="AG282" s="240"/>
      <c r="AH282" s="240"/>
      <c r="AI282" s="240"/>
      <c r="AJ282" s="240"/>
      <c r="AK282" s="240"/>
      <c r="AL282" s="240"/>
      <c r="AM282" s="240"/>
      <c r="AN282" s="240"/>
      <c r="AO282" s="240"/>
      <c r="AP282" s="240"/>
      <c r="AQ282" s="240"/>
      <c r="AR282" s="240"/>
      <c r="AS282" s="240"/>
      <c r="AT282" s="240"/>
      <c r="AU282" s="240"/>
      <c r="AV282" s="240"/>
      <c r="AW282" s="240"/>
      <c r="AX282" s="240"/>
      <c r="AY282" s="240"/>
      <c r="AZ282" s="240"/>
      <c r="BA282" s="240"/>
      <c r="BB282" s="240"/>
      <c r="BC282" s="240"/>
      <c r="BD282" s="240"/>
      <c r="BE282" s="240"/>
      <c r="BF282" s="240"/>
      <c r="BG282" s="240"/>
      <c r="BH282" s="240"/>
      <c r="BI282" s="240"/>
      <c r="BJ282" s="240"/>
      <c r="BK282" s="240"/>
      <c r="BL282" s="240"/>
      <c r="BM282" s="240"/>
      <c r="BN282" s="240"/>
      <c r="BO282" s="240"/>
      <c r="BP282" s="240"/>
      <c r="BQ282" s="240"/>
      <c r="BR282" s="240"/>
      <c r="BS282" s="240"/>
    </row>
    <row r="283" spans="26:71" x14ac:dyDescent="0.2">
      <c r="Z283" s="240"/>
      <c r="AA283" s="240"/>
      <c r="AB283" s="240"/>
      <c r="AC283" s="240"/>
      <c r="AD283" s="240"/>
      <c r="AE283" s="240"/>
      <c r="AF283" s="240"/>
      <c r="AG283" s="240"/>
      <c r="AH283" s="240"/>
      <c r="AI283" s="240"/>
      <c r="AJ283" s="240"/>
      <c r="AK283" s="240"/>
      <c r="AL283" s="240"/>
      <c r="AM283" s="240"/>
      <c r="AN283" s="240"/>
      <c r="AO283" s="240"/>
      <c r="AP283" s="240"/>
      <c r="AQ283" s="240"/>
      <c r="AR283" s="240"/>
      <c r="AS283" s="240"/>
      <c r="AT283" s="240"/>
      <c r="AU283" s="240"/>
      <c r="AV283" s="240"/>
      <c r="AW283" s="240"/>
      <c r="AX283" s="240"/>
      <c r="AY283" s="240"/>
      <c r="AZ283" s="240"/>
      <c r="BA283" s="240"/>
      <c r="BB283" s="240"/>
      <c r="BC283" s="240"/>
      <c r="BD283" s="240"/>
      <c r="BE283" s="240"/>
      <c r="BF283" s="240"/>
      <c r="BG283" s="240"/>
      <c r="BH283" s="240"/>
      <c r="BI283" s="240"/>
      <c r="BJ283" s="240"/>
      <c r="BK283" s="240"/>
      <c r="BL283" s="240"/>
      <c r="BM283" s="240"/>
      <c r="BN283" s="240"/>
      <c r="BO283" s="240"/>
      <c r="BP283" s="240"/>
      <c r="BQ283" s="240"/>
      <c r="BR283" s="240"/>
      <c r="BS283" s="240"/>
    </row>
    <row r="284" spans="26:71" x14ac:dyDescent="0.2">
      <c r="Z284" s="240"/>
      <c r="AA284" s="240"/>
      <c r="AB284" s="240"/>
      <c r="AC284" s="240"/>
      <c r="AD284" s="240"/>
      <c r="AE284" s="240"/>
      <c r="AF284" s="240"/>
      <c r="AG284" s="240"/>
      <c r="AH284" s="240"/>
      <c r="AI284" s="240"/>
      <c r="AJ284" s="240"/>
      <c r="AK284" s="240"/>
      <c r="AL284" s="240"/>
      <c r="AM284" s="240"/>
      <c r="AN284" s="240"/>
      <c r="AO284" s="240"/>
      <c r="AP284" s="240"/>
      <c r="AQ284" s="240"/>
      <c r="AR284" s="240"/>
      <c r="AS284" s="240"/>
      <c r="AT284" s="240"/>
      <c r="AU284" s="240"/>
      <c r="AV284" s="240"/>
      <c r="AW284" s="240"/>
      <c r="AX284" s="240"/>
      <c r="AY284" s="240"/>
      <c r="AZ284" s="240"/>
      <c r="BA284" s="240"/>
      <c r="BB284" s="240"/>
      <c r="BC284" s="240"/>
      <c r="BD284" s="240"/>
      <c r="BE284" s="240"/>
      <c r="BF284" s="240"/>
      <c r="BG284" s="240"/>
      <c r="BH284" s="240"/>
      <c r="BI284" s="240"/>
      <c r="BJ284" s="240"/>
      <c r="BK284" s="240"/>
      <c r="BL284" s="240"/>
      <c r="BM284" s="240"/>
      <c r="BN284" s="240"/>
      <c r="BO284" s="240"/>
      <c r="BP284" s="240"/>
      <c r="BQ284" s="240"/>
      <c r="BR284" s="240"/>
      <c r="BS284" s="240"/>
    </row>
    <row r="285" spans="26:71" x14ac:dyDescent="0.2">
      <c r="Z285" s="240"/>
      <c r="AA285" s="240"/>
      <c r="AB285" s="240"/>
      <c r="AC285" s="240"/>
      <c r="AD285" s="240"/>
      <c r="AE285" s="240"/>
      <c r="AF285" s="240"/>
      <c r="AG285" s="240"/>
      <c r="AH285" s="240"/>
      <c r="AI285" s="240"/>
      <c r="AJ285" s="240"/>
      <c r="AK285" s="240"/>
      <c r="AL285" s="240"/>
      <c r="AM285" s="240"/>
      <c r="AN285" s="240"/>
      <c r="AO285" s="240"/>
      <c r="AP285" s="240"/>
      <c r="AQ285" s="240"/>
      <c r="AR285" s="240"/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  <c r="BC285" s="240"/>
      <c r="BD285" s="240"/>
      <c r="BE285" s="240"/>
      <c r="BF285" s="240"/>
      <c r="BG285" s="240"/>
      <c r="BH285" s="240"/>
      <c r="BI285" s="240"/>
      <c r="BJ285" s="240"/>
      <c r="BK285" s="240"/>
      <c r="BL285" s="240"/>
      <c r="BM285" s="240"/>
      <c r="BN285" s="240"/>
      <c r="BO285" s="240"/>
      <c r="BP285" s="240"/>
      <c r="BQ285" s="240"/>
      <c r="BR285" s="240"/>
      <c r="BS285" s="240"/>
    </row>
    <row r="286" spans="26:71" x14ac:dyDescent="0.2">
      <c r="Z286" s="240"/>
      <c r="AA286" s="240"/>
      <c r="AB286" s="240"/>
      <c r="AC286" s="240"/>
      <c r="AD286" s="240"/>
      <c r="AE286" s="240"/>
      <c r="AF286" s="240"/>
      <c r="AG286" s="240"/>
      <c r="AH286" s="240"/>
      <c r="AI286" s="240"/>
      <c r="AJ286" s="240"/>
      <c r="AK286" s="240"/>
      <c r="AL286" s="240"/>
      <c r="AM286" s="240"/>
      <c r="AN286" s="240"/>
      <c r="AO286" s="240"/>
      <c r="AP286" s="240"/>
      <c r="AQ286" s="240"/>
      <c r="AR286" s="240"/>
      <c r="AS286" s="240"/>
      <c r="AT286" s="240"/>
      <c r="AU286" s="240"/>
      <c r="AV286" s="240"/>
      <c r="AW286" s="240"/>
      <c r="AX286" s="240"/>
      <c r="AY286" s="240"/>
      <c r="AZ286" s="240"/>
      <c r="BA286" s="240"/>
      <c r="BB286" s="240"/>
      <c r="BC286" s="240"/>
      <c r="BD286" s="240"/>
      <c r="BE286" s="240"/>
      <c r="BF286" s="240"/>
      <c r="BG286" s="240"/>
      <c r="BH286" s="240"/>
      <c r="BI286" s="240"/>
      <c r="BJ286" s="240"/>
      <c r="BK286" s="240"/>
      <c r="BL286" s="240"/>
      <c r="BM286" s="240"/>
      <c r="BN286" s="240"/>
      <c r="BO286" s="240"/>
      <c r="BP286" s="240"/>
      <c r="BQ286" s="240"/>
      <c r="BR286" s="240"/>
      <c r="BS286" s="240"/>
    </row>
    <row r="287" spans="26:71" x14ac:dyDescent="0.2"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240"/>
      <c r="AM287" s="240"/>
      <c r="AN287" s="240"/>
      <c r="AO287" s="240"/>
      <c r="AP287" s="240"/>
      <c r="AQ287" s="240"/>
      <c r="AR287" s="240"/>
      <c r="AS287" s="240"/>
      <c r="AT287" s="240"/>
      <c r="AU287" s="240"/>
      <c r="AV287" s="240"/>
      <c r="AW287" s="240"/>
      <c r="AX287" s="240"/>
      <c r="AY287" s="240"/>
      <c r="AZ287" s="240"/>
      <c r="BA287" s="240"/>
      <c r="BB287" s="240"/>
      <c r="BC287" s="240"/>
      <c r="BD287" s="240"/>
      <c r="BE287" s="240"/>
      <c r="BF287" s="240"/>
      <c r="BG287" s="240"/>
      <c r="BH287" s="240"/>
      <c r="BI287" s="240"/>
      <c r="BJ287" s="240"/>
      <c r="BK287" s="240"/>
      <c r="BL287" s="240"/>
      <c r="BM287" s="240"/>
      <c r="BN287" s="240"/>
      <c r="BO287" s="240"/>
      <c r="BP287" s="240"/>
      <c r="BQ287" s="240"/>
      <c r="BR287" s="240"/>
      <c r="BS287" s="240"/>
    </row>
    <row r="288" spans="26:71" x14ac:dyDescent="0.2">
      <c r="Z288" s="240"/>
      <c r="AA288" s="240"/>
      <c r="AB288" s="240"/>
      <c r="AC288" s="240"/>
      <c r="AD288" s="240"/>
      <c r="AE288" s="240"/>
      <c r="AF288" s="240"/>
      <c r="AG288" s="240"/>
      <c r="AH288" s="240"/>
      <c r="AI288" s="240"/>
      <c r="AJ288" s="240"/>
      <c r="AK288" s="240"/>
      <c r="AL288" s="240"/>
      <c r="AM288" s="240"/>
      <c r="AN288" s="240"/>
      <c r="AO288" s="240"/>
      <c r="AP288" s="240"/>
      <c r="AQ288" s="240"/>
      <c r="AR288" s="240"/>
      <c r="AS288" s="240"/>
      <c r="AT288" s="240"/>
      <c r="AU288" s="240"/>
      <c r="AV288" s="240"/>
      <c r="AW288" s="240"/>
      <c r="AX288" s="240"/>
      <c r="AY288" s="240"/>
      <c r="AZ288" s="240"/>
      <c r="BA288" s="240"/>
      <c r="BB288" s="240"/>
      <c r="BC288" s="240"/>
      <c r="BD288" s="240"/>
      <c r="BE288" s="240"/>
      <c r="BF288" s="240"/>
      <c r="BG288" s="240"/>
      <c r="BH288" s="240"/>
      <c r="BI288" s="240"/>
      <c r="BJ288" s="240"/>
      <c r="BK288" s="240"/>
      <c r="BL288" s="240"/>
      <c r="BM288" s="240"/>
      <c r="BN288" s="240"/>
      <c r="BO288" s="240"/>
      <c r="BP288" s="240"/>
      <c r="BQ288" s="240"/>
      <c r="BR288" s="240"/>
      <c r="BS288" s="240"/>
    </row>
    <row r="289" spans="26:71" x14ac:dyDescent="0.2">
      <c r="Z289" s="240"/>
      <c r="AA289" s="240"/>
      <c r="AB289" s="240"/>
      <c r="AC289" s="240"/>
      <c r="AD289" s="240"/>
      <c r="AE289" s="240"/>
      <c r="AF289" s="240"/>
      <c r="AG289" s="240"/>
      <c r="AH289" s="240"/>
      <c r="AI289" s="240"/>
      <c r="AJ289" s="240"/>
      <c r="AK289" s="240"/>
      <c r="AL289" s="240"/>
      <c r="AM289" s="240"/>
      <c r="AN289" s="240"/>
      <c r="AO289" s="240"/>
      <c r="AP289" s="240"/>
      <c r="AQ289" s="240"/>
      <c r="AR289" s="240"/>
      <c r="AS289" s="240"/>
      <c r="AT289" s="240"/>
      <c r="AU289" s="240"/>
      <c r="AV289" s="240"/>
      <c r="AW289" s="240"/>
      <c r="AX289" s="240"/>
      <c r="AY289" s="240"/>
      <c r="AZ289" s="240"/>
      <c r="BA289" s="240"/>
      <c r="BB289" s="240"/>
      <c r="BC289" s="240"/>
      <c r="BD289" s="240"/>
      <c r="BE289" s="240"/>
      <c r="BF289" s="240"/>
      <c r="BG289" s="240"/>
      <c r="BH289" s="240"/>
      <c r="BI289" s="240"/>
      <c r="BJ289" s="240"/>
      <c r="BK289" s="240"/>
      <c r="BL289" s="240"/>
      <c r="BM289" s="240"/>
      <c r="BN289" s="240"/>
      <c r="BO289" s="240"/>
      <c r="BP289" s="240"/>
      <c r="BQ289" s="240"/>
      <c r="BR289" s="240"/>
      <c r="BS289" s="240"/>
    </row>
    <row r="290" spans="26:71" x14ac:dyDescent="0.2">
      <c r="Z290" s="240"/>
      <c r="AA290" s="240"/>
      <c r="AB290" s="240"/>
      <c r="AC290" s="240"/>
      <c r="AD290" s="240"/>
      <c r="AE290" s="240"/>
      <c r="AF290" s="240"/>
      <c r="AG290" s="240"/>
      <c r="AH290" s="240"/>
      <c r="AI290" s="240"/>
      <c r="AJ290" s="240"/>
      <c r="AK290" s="240"/>
      <c r="AL290" s="240"/>
      <c r="AM290" s="240"/>
      <c r="AN290" s="240"/>
      <c r="AO290" s="240"/>
      <c r="AP290" s="240"/>
      <c r="AQ290" s="240"/>
      <c r="AR290" s="240"/>
      <c r="AS290" s="240"/>
      <c r="AT290" s="240"/>
      <c r="AU290" s="240"/>
      <c r="AV290" s="240"/>
      <c r="AW290" s="240"/>
      <c r="AX290" s="240"/>
      <c r="AY290" s="240"/>
      <c r="AZ290" s="240"/>
      <c r="BA290" s="240"/>
      <c r="BB290" s="240"/>
      <c r="BC290" s="240"/>
      <c r="BD290" s="240"/>
      <c r="BE290" s="240"/>
      <c r="BF290" s="240"/>
      <c r="BG290" s="240"/>
      <c r="BH290" s="240"/>
      <c r="BI290" s="240"/>
      <c r="BJ290" s="240"/>
      <c r="BK290" s="240"/>
      <c r="BL290" s="240"/>
      <c r="BM290" s="240"/>
      <c r="BN290" s="240"/>
      <c r="BO290" s="240"/>
      <c r="BP290" s="240"/>
      <c r="BQ290" s="240"/>
      <c r="BR290" s="240"/>
      <c r="BS290" s="240"/>
    </row>
    <row r="291" spans="26:71" x14ac:dyDescent="0.2">
      <c r="Z291" s="240"/>
      <c r="AA291" s="240"/>
      <c r="AB291" s="240"/>
      <c r="AC291" s="240"/>
      <c r="AD291" s="240"/>
      <c r="AE291" s="240"/>
      <c r="AF291" s="240"/>
      <c r="AG291" s="240"/>
      <c r="AH291" s="240"/>
      <c r="AI291" s="240"/>
      <c r="AJ291" s="240"/>
      <c r="AK291" s="240"/>
      <c r="AL291" s="240"/>
      <c r="AM291" s="240"/>
      <c r="AN291" s="240"/>
      <c r="AO291" s="240"/>
      <c r="AP291" s="240"/>
      <c r="AQ291" s="240"/>
      <c r="AR291" s="240"/>
      <c r="AS291" s="240"/>
      <c r="AT291" s="240"/>
      <c r="AU291" s="240"/>
      <c r="AV291" s="240"/>
      <c r="AW291" s="240"/>
      <c r="AX291" s="240"/>
      <c r="AY291" s="240"/>
      <c r="AZ291" s="240"/>
      <c r="BA291" s="240"/>
      <c r="BB291" s="240"/>
      <c r="BC291" s="240"/>
      <c r="BD291" s="240"/>
      <c r="BE291" s="240"/>
      <c r="BF291" s="240"/>
      <c r="BG291" s="240"/>
      <c r="BH291" s="240"/>
      <c r="BI291" s="240"/>
      <c r="BJ291" s="240"/>
      <c r="BK291" s="240"/>
      <c r="BL291" s="240"/>
      <c r="BM291" s="240"/>
      <c r="BN291" s="240"/>
      <c r="BO291" s="240"/>
      <c r="BP291" s="240"/>
      <c r="BQ291" s="240"/>
      <c r="BR291" s="240"/>
      <c r="BS291" s="240"/>
    </row>
    <row r="292" spans="26:71" x14ac:dyDescent="0.2">
      <c r="Z292" s="240"/>
      <c r="AA292" s="240"/>
      <c r="AB292" s="240"/>
      <c r="AC292" s="240"/>
      <c r="AD292" s="240"/>
      <c r="AE292" s="240"/>
      <c r="AF292" s="240"/>
      <c r="AG292" s="240"/>
      <c r="AH292" s="240"/>
      <c r="AI292" s="240"/>
      <c r="AJ292" s="240"/>
      <c r="AK292" s="240"/>
      <c r="AL292" s="240"/>
      <c r="AM292" s="240"/>
      <c r="AN292" s="240"/>
      <c r="AO292" s="240"/>
      <c r="AP292" s="240"/>
      <c r="AQ292" s="240"/>
      <c r="AR292" s="240"/>
      <c r="AS292" s="240"/>
      <c r="AT292" s="240"/>
      <c r="AU292" s="240"/>
      <c r="AV292" s="240"/>
      <c r="AW292" s="240"/>
      <c r="AX292" s="240"/>
      <c r="AY292" s="240"/>
      <c r="AZ292" s="240"/>
      <c r="BA292" s="240"/>
      <c r="BB292" s="240"/>
      <c r="BC292" s="240"/>
      <c r="BD292" s="240"/>
      <c r="BE292" s="240"/>
      <c r="BF292" s="240"/>
      <c r="BG292" s="240"/>
      <c r="BH292" s="240"/>
      <c r="BI292" s="240"/>
      <c r="BJ292" s="240"/>
      <c r="BK292" s="240"/>
      <c r="BL292" s="240"/>
      <c r="BM292" s="240"/>
      <c r="BN292" s="240"/>
      <c r="BO292" s="240"/>
      <c r="BP292" s="240"/>
      <c r="BQ292" s="240"/>
      <c r="BR292" s="240"/>
      <c r="BS292" s="240"/>
    </row>
    <row r="293" spans="26:71" x14ac:dyDescent="0.2">
      <c r="Z293" s="240"/>
      <c r="AA293" s="240"/>
      <c r="AB293" s="240"/>
      <c r="AC293" s="240"/>
      <c r="AD293" s="240"/>
      <c r="AE293" s="240"/>
      <c r="AF293" s="240"/>
      <c r="AG293" s="240"/>
      <c r="AH293" s="240"/>
      <c r="AI293" s="240"/>
      <c r="AJ293" s="240"/>
      <c r="AK293" s="240"/>
      <c r="AL293" s="240"/>
      <c r="AM293" s="240"/>
      <c r="AN293" s="240"/>
      <c r="AO293" s="240"/>
      <c r="AP293" s="240"/>
      <c r="AQ293" s="240"/>
      <c r="AR293" s="240"/>
      <c r="AS293" s="240"/>
      <c r="AT293" s="240"/>
      <c r="AU293" s="240"/>
      <c r="AV293" s="240"/>
      <c r="AW293" s="240"/>
      <c r="AX293" s="240"/>
      <c r="AY293" s="240"/>
      <c r="AZ293" s="240"/>
      <c r="BA293" s="240"/>
      <c r="BB293" s="240"/>
      <c r="BC293" s="240"/>
      <c r="BD293" s="240"/>
      <c r="BE293" s="240"/>
      <c r="BF293" s="240"/>
      <c r="BG293" s="240"/>
      <c r="BH293" s="240"/>
      <c r="BI293" s="240"/>
      <c r="BJ293" s="240"/>
      <c r="BK293" s="240"/>
      <c r="BL293" s="240"/>
      <c r="BM293" s="240"/>
      <c r="BN293" s="240"/>
      <c r="BO293" s="240"/>
      <c r="BP293" s="240"/>
      <c r="BQ293" s="240"/>
      <c r="BR293" s="240"/>
      <c r="BS293" s="240"/>
    </row>
    <row r="294" spans="26:71" x14ac:dyDescent="0.2">
      <c r="Z294" s="240"/>
      <c r="AA294" s="240"/>
      <c r="AB294" s="240"/>
      <c r="AC294" s="240"/>
      <c r="AD294" s="240"/>
      <c r="AE294" s="240"/>
      <c r="AF294" s="240"/>
      <c r="AG294" s="240"/>
      <c r="AH294" s="240"/>
      <c r="AI294" s="240"/>
      <c r="AJ294" s="240"/>
      <c r="AK294" s="240"/>
      <c r="AL294" s="240"/>
      <c r="AM294" s="240"/>
      <c r="AN294" s="240"/>
      <c r="AO294" s="240"/>
      <c r="AP294" s="240"/>
      <c r="AQ294" s="240"/>
      <c r="AR294" s="240"/>
      <c r="AS294" s="240"/>
      <c r="AT294" s="240"/>
      <c r="AU294" s="240"/>
      <c r="AV294" s="240"/>
      <c r="AW294" s="240"/>
      <c r="AX294" s="240"/>
      <c r="AY294" s="240"/>
      <c r="AZ294" s="240"/>
      <c r="BA294" s="240"/>
      <c r="BB294" s="240"/>
      <c r="BC294" s="240"/>
      <c r="BD294" s="240"/>
      <c r="BE294" s="240"/>
      <c r="BF294" s="240"/>
      <c r="BG294" s="240"/>
      <c r="BH294" s="240"/>
      <c r="BI294" s="240"/>
      <c r="BJ294" s="240"/>
      <c r="BK294" s="240"/>
      <c r="BL294" s="240"/>
      <c r="BM294" s="240"/>
      <c r="BN294" s="240"/>
      <c r="BO294" s="240"/>
      <c r="BP294" s="240"/>
      <c r="BQ294" s="240"/>
      <c r="BR294" s="240"/>
      <c r="BS294" s="240"/>
    </row>
    <row r="295" spans="26:71" x14ac:dyDescent="0.2">
      <c r="Z295" s="240"/>
      <c r="AA295" s="240"/>
      <c r="AB295" s="240"/>
      <c r="AC295" s="240"/>
      <c r="AD295" s="240"/>
      <c r="AE295" s="240"/>
      <c r="AF295" s="240"/>
      <c r="AG295" s="240"/>
      <c r="AH295" s="240"/>
      <c r="AI295" s="240"/>
      <c r="AJ295" s="240"/>
      <c r="AK295" s="240"/>
      <c r="AL295" s="240"/>
      <c r="AM295" s="240"/>
      <c r="AN295" s="240"/>
      <c r="AO295" s="240"/>
      <c r="AP295" s="240"/>
      <c r="AQ295" s="240"/>
      <c r="AR295" s="240"/>
      <c r="AS295" s="240"/>
      <c r="AT295" s="240"/>
      <c r="AU295" s="240"/>
      <c r="AV295" s="240"/>
      <c r="AW295" s="240"/>
      <c r="AX295" s="240"/>
      <c r="AY295" s="240"/>
      <c r="AZ295" s="240"/>
      <c r="BA295" s="240"/>
      <c r="BB295" s="240"/>
      <c r="BC295" s="240"/>
      <c r="BD295" s="240"/>
      <c r="BE295" s="240"/>
      <c r="BF295" s="240"/>
      <c r="BG295" s="240"/>
      <c r="BH295" s="240"/>
      <c r="BI295" s="240"/>
      <c r="BJ295" s="240"/>
      <c r="BK295" s="240"/>
      <c r="BL295" s="240"/>
      <c r="BM295" s="240"/>
      <c r="BN295" s="240"/>
      <c r="BO295" s="240"/>
      <c r="BP295" s="240"/>
      <c r="BQ295" s="240"/>
      <c r="BR295" s="240"/>
      <c r="BS295" s="240"/>
    </row>
    <row r="296" spans="26:71" x14ac:dyDescent="0.2">
      <c r="Z296" s="240"/>
      <c r="AA296" s="240"/>
      <c r="AB296" s="240"/>
      <c r="AC296" s="240"/>
      <c r="AD296" s="240"/>
      <c r="AE296" s="240"/>
      <c r="AF296" s="240"/>
      <c r="AG296" s="240"/>
      <c r="AH296" s="240"/>
      <c r="AI296" s="240"/>
      <c r="AJ296" s="240"/>
      <c r="AK296" s="240"/>
      <c r="AL296" s="240"/>
      <c r="AM296" s="240"/>
      <c r="AN296" s="240"/>
      <c r="AO296" s="240"/>
      <c r="AP296" s="240"/>
      <c r="AQ296" s="240"/>
      <c r="AR296" s="240"/>
      <c r="AS296" s="240"/>
      <c r="AT296" s="240"/>
      <c r="AU296" s="240"/>
      <c r="AV296" s="240"/>
      <c r="AW296" s="240"/>
      <c r="AX296" s="240"/>
      <c r="AY296" s="240"/>
      <c r="AZ296" s="240"/>
      <c r="BA296" s="240"/>
      <c r="BB296" s="240"/>
      <c r="BC296" s="240"/>
      <c r="BD296" s="240"/>
      <c r="BE296" s="240"/>
      <c r="BF296" s="240"/>
      <c r="BG296" s="240"/>
      <c r="BH296" s="240"/>
      <c r="BI296" s="240"/>
      <c r="BJ296" s="240"/>
      <c r="BK296" s="240"/>
      <c r="BL296" s="240"/>
      <c r="BM296" s="240"/>
      <c r="BN296" s="240"/>
      <c r="BO296" s="240"/>
      <c r="BP296" s="240"/>
      <c r="BQ296" s="240"/>
      <c r="BR296" s="240"/>
      <c r="BS296" s="240"/>
    </row>
    <row r="297" spans="26:71" x14ac:dyDescent="0.2">
      <c r="Z297" s="240"/>
      <c r="AA297" s="240"/>
      <c r="AB297" s="240"/>
      <c r="AC297" s="240"/>
      <c r="AD297" s="240"/>
      <c r="AE297" s="240"/>
      <c r="AF297" s="240"/>
      <c r="AG297" s="240"/>
      <c r="AH297" s="240"/>
      <c r="AI297" s="240"/>
      <c r="AJ297" s="240"/>
      <c r="AK297" s="240"/>
      <c r="AL297" s="240"/>
      <c r="AM297" s="240"/>
      <c r="AN297" s="240"/>
      <c r="AO297" s="240"/>
      <c r="AP297" s="240"/>
      <c r="AQ297" s="240"/>
      <c r="AR297" s="240"/>
      <c r="AS297" s="240"/>
      <c r="AT297" s="240"/>
      <c r="AU297" s="240"/>
      <c r="AV297" s="240"/>
      <c r="AW297" s="240"/>
      <c r="AX297" s="240"/>
      <c r="AY297" s="240"/>
      <c r="AZ297" s="240"/>
      <c r="BA297" s="240"/>
      <c r="BB297" s="240"/>
      <c r="BC297" s="240"/>
      <c r="BD297" s="240"/>
      <c r="BE297" s="240"/>
      <c r="BF297" s="240"/>
      <c r="BG297" s="240"/>
      <c r="BH297" s="240"/>
      <c r="BI297" s="240"/>
      <c r="BJ297" s="240"/>
      <c r="BK297" s="240"/>
      <c r="BL297" s="240"/>
      <c r="BM297" s="240"/>
      <c r="BN297" s="240"/>
      <c r="BO297" s="240"/>
      <c r="BP297" s="240"/>
      <c r="BQ297" s="240"/>
      <c r="BR297" s="240"/>
      <c r="BS297" s="240"/>
    </row>
    <row r="298" spans="26:71" x14ac:dyDescent="0.2">
      <c r="Z298" s="240"/>
      <c r="AA298" s="240"/>
      <c r="AB298" s="240"/>
      <c r="AC298" s="240"/>
      <c r="AD298" s="240"/>
      <c r="AE298" s="240"/>
      <c r="AF298" s="240"/>
      <c r="AG298" s="240"/>
      <c r="AH298" s="240"/>
      <c r="AI298" s="240"/>
      <c r="AJ298" s="240"/>
      <c r="AK298" s="240"/>
      <c r="AL298" s="240"/>
      <c r="AM298" s="240"/>
      <c r="AN298" s="240"/>
      <c r="AO298" s="240"/>
      <c r="AP298" s="240"/>
      <c r="AQ298" s="240"/>
      <c r="AR298" s="240"/>
      <c r="AS298" s="240"/>
      <c r="AT298" s="240"/>
      <c r="AU298" s="240"/>
      <c r="AV298" s="240"/>
      <c r="AW298" s="240"/>
      <c r="AX298" s="240"/>
      <c r="AY298" s="240"/>
      <c r="AZ298" s="240"/>
      <c r="BA298" s="240"/>
      <c r="BB298" s="240"/>
      <c r="BC298" s="240"/>
      <c r="BD298" s="240"/>
      <c r="BE298" s="240"/>
      <c r="BF298" s="240"/>
      <c r="BG298" s="240"/>
      <c r="BH298" s="240"/>
      <c r="BI298" s="240"/>
      <c r="BJ298" s="240"/>
      <c r="BK298" s="240"/>
      <c r="BL298" s="240"/>
      <c r="BM298" s="240"/>
      <c r="BN298" s="240"/>
      <c r="BO298" s="240"/>
      <c r="BP298" s="240"/>
      <c r="BQ298" s="240"/>
      <c r="BR298" s="240"/>
      <c r="BS298" s="240"/>
    </row>
    <row r="299" spans="26:71" x14ac:dyDescent="0.2">
      <c r="Z299" s="240"/>
      <c r="AA299" s="240"/>
      <c r="AB299" s="240"/>
      <c r="AC299" s="240"/>
      <c r="AD299" s="240"/>
      <c r="AE299" s="240"/>
      <c r="AF299" s="240"/>
      <c r="AG299" s="240"/>
      <c r="AH299" s="240"/>
      <c r="AI299" s="240"/>
      <c r="AJ299" s="240"/>
      <c r="AK299" s="240"/>
      <c r="AL299" s="240"/>
      <c r="AM299" s="240"/>
      <c r="AN299" s="240"/>
      <c r="AO299" s="240"/>
      <c r="AP299" s="240"/>
      <c r="AQ299" s="240"/>
      <c r="AR299" s="240"/>
      <c r="AS299" s="240"/>
      <c r="AT299" s="240"/>
      <c r="AU299" s="240"/>
      <c r="AV299" s="240"/>
      <c r="AW299" s="240"/>
      <c r="AX299" s="240"/>
      <c r="AY299" s="240"/>
      <c r="AZ299" s="240"/>
      <c r="BA299" s="240"/>
      <c r="BB299" s="240"/>
      <c r="BC299" s="240"/>
      <c r="BD299" s="240"/>
      <c r="BE299" s="240"/>
      <c r="BF299" s="240"/>
      <c r="BG299" s="240"/>
      <c r="BH299" s="240"/>
      <c r="BI299" s="240"/>
      <c r="BJ299" s="240"/>
      <c r="BK299" s="240"/>
      <c r="BL299" s="240"/>
      <c r="BM299" s="240"/>
      <c r="BN299" s="240"/>
      <c r="BO299" s="240"/>
      <c r="BP299" s="240"/>
      <c r="BQ299" s="240"/>
      <c r="BR299" s="240"/>
      <c r="BS299" s="240"/>
    </row>
    <row r="300" spans="26:71" x14ac:dyDescent="0.2">
      <c r="Z300" s="240"/>
      <c r="AA300" s="240"/>
      <c r="AB300" s="240"/>
      <c r="AC300" s="240"/>
      <c r="AD300" s="240"/>
      <c r="AE300" s="240"/>
      <c r="AF300" s="240"/>
      <c r="AG300" s="240"/>
      <c r="AH300" s="240"/>
      <c r="AI300" s="240"/>
      <c r="AJ300" s="240"/>
      <c r="AK300" s="240"/>
      <c r="AL300" s="240"/>
      <c r="AM300" s="240"/>
      <c r="AN300" s="240"/>
      <c r="AO300" s="240"/>
      <c r="AP300" s="240"/>
      <c r="AQ300" s="240"/>
      <c r="AR300" s="240"/>
      <c r="AS300" s="240"/>
      <c r="AT300" s="240"/>
      <c r="AU300" s="240"/>
      <c r="AV300" s="240"/>
      <c r="AW300" s="240"/>
      <c r="AX300" s="240"/>
      <c r="AY300" s="240"/>
      <c r="AZ300" s="240"/>
      <c r="BA300" s="240"/>
      <c r="BB300" s="240"/>
      <c r="BC300" s="240"/>
      <c r="BD300" s="240"/>
      <c r="BE300" s="240"/>
      <c r="BF300" s="240"/>
      <c r="BG300" s="240"/>
      <c r="BH300" s="240"/>
      <c r="BI300" s="240"/>
      <c r="BJ300" s="240"/>
      <c r="BK300" s="240"/>
      <c r="BL300" s="240"/>
      <c r="BM300" s="240"/>
      <c r="BN300" s="240"/>
      <c r="BO300" s="240"/>
      <c r="BP300" s="240"/>
      <c r="BQ300" s="240"/>
      <c r="BR300" s="240"/>
      <c r="BS300" s="240"/>
    </row>
    <row r="301" spans="26:71" x14ac:dyDescent="0.2">
      <c r="Z301" s="240"/>
      <c r="AA301" s="240"/>
      <c r="AB301" s="240"/>
      <c r="AC301" s="240"/>
      <c r="AD301" s="240"/>
      <c r="AE301" s="240"/>
      <c r="AF301" s="240"/>
      <c r="AG301" s="240"/>
      <c r="AH301" s="240"/>
      <c r="AI301" s="240"/>
      <c r="AJ301" s="240"/>
      <c r="AK301" s="240"/>
      <c r="AL301" s="240"/>
      <c r="AM301" s="240"/>
      <c r="AN301" s="240"/>
      <c r="AO301" s="240"/>
      <c r="AP301" s="240"/>
      <c r="AQ301" s="240"/>
      <c r="AR301" s="240"/>
      <c r="AS301" s="240"/>
      <c r="AT301" s="240"/>
      <c r="AU301" s="240"/>
      <c r="AV301" s="240"/>
      <c r="AW301" s="240"/>
      <c r="AX301" s="240"/>
      <c r="AY301" s="240"/>
      <c r="AZ301" s="240"/>
      <c r="BA301" s="240"/>
      <c r="BB301" s="240"/>
      <c r="BC301" s="240"/>
      <c r="BD301" s="240"/>
      <c r="BE301" s="240"/>
      <c r="BF301" s="240"/>
      <c r="BG301" s="240"/>
      <c r="BH301" s="240"/>
      <c r="BI301" s="240"/>
      <c r="BJ301" s="240"/>
      <c r="BK301" s="240"/>
      <c r="BL301" s="240"/>
      <c r="BM301" s="240"/>
      <c r="BN301" s="240"/>
      <c r="BO301" s="240"/>
      <c r="BP301" s="240"/>
      <c r="BQ301" s="240"/>
      <c r="BR301" s="240"/>
      <c r="BS301" s="240"/>
    </row>
    <row r="302" spans="26:71" x14ac:dyDescent="0.2">
      <c r="Z302" s="240"/>
      <c r="AA302" s="240"/>
      <c r="AB302" s="240"/>
      <c r="AC302" s="240"/>
      <c r="AD302" s="240"/>
      <c r="AE302" s="240"/>
      <c r="AF302" s="240"/>
      <c r="AG302" s="240"/>
      <c r="AH302" s="240"/>
      <c r="AI302" s="240"/>
      <c r="AJ302" s="240"/>
      <c r="AK302" s="240"/>
      <c r="AL302" s="240"/>
      <c r="AM302" s="240"/>
      <c r="AN302" s="240"/>
      <c r="AO302" s="240"/>
      <c r="AP302" s="240"/>
      <c r="AQ302" s="240"/>
      <c r="AR302" s="240"/>
      <c r="AS302" s="240"/>
      <c r="AT302" s="240"/>
      <c r="AU302" s="240"/>
      <c r="AV302" s="240"/>
      <c r="AW302" s="240"/>
      <c r="AX302" s="240"/>
      <c r="AY302" s="240"/>
      <c r="AZ302" s="240"/>
      <c r="BA302" s="240"/>
      <c r="BB302" s="240"/>
      <c r="BC302" s="240"/>
      <c r="BD302" s="240"/>
      <c r="BE302" s="240"/>
      <c r="BF302" s="240"/>
      <c r="BG302" s="240"/>
      <c r="BH302" s="240"/>
      <c r="BI302" s="240"/>
      <c r="BJ302" s="240"/>
      <c r="BK302" s="240"/>
      <c r="BL302" s="240"/>
      <c r="BM302" s="240"/>
      <c r="BN302" s="240"/>
      <c r="BO302" s="240"/>
      <c r="BP302" s="240"/>
      <c r="BQ302" s="240"/>
      <c r="BR302" s="240"/>
      <c r="BS302" s="240"/>
    </row>
    <row r="303" spans="26:71" x14ac:dyDescent="0.2">
      <c r="Z303" s="240"/>
      <c r="AA303" s="240"/>
      <c r="AB303" s="240"/>
      <c r="AC303" s="240"/>
      <c r="AD303" s="240"/>
      <c r="AE303" s="240"/>
      <c r="AF303" s="240"/>
      <c r="AG303" s="240"/>
      <c r="AH303" s="240"/>
      <c r="AI303" s="240"/>
      <c r="AJ303" s="240"/>
      <c r="AK303" s="240"/>
      <c r="AL303" s="240"/>
      <c r="AM303" s="240"/>
      <c r="AN303" s="240"/>
      <c r="AO303" s="240"/>
      <c r="AP303" s="240"/>
      <c r="AQ303" s="240"/>
      <c r="AR303" s="240"/>
      <c r="AS303" s="240"/>
      <c r="AT303" s="240"/>
      <c r="AU303" s="240"/>
      <c r="AV303" s="240"/>
      <c r="AW303" s="240"/>
      <c r="AX303" s="240"/>
      <c r="AY303" s="240"/>
      <c r="AZ303" s="240"/>
      <c r="BA303" s="240"/>
      <c r="BB303" s="240"/>
      <c r="BC303" s="240"/>
      <c r="BD303" s="240"/>
      <c r="BE303" s="240"/>
      <c r="BF303" s="240"/>
      <c r="BG303" s="240"/>
      <c r="BH303" s="240"/>
      <c r="BI303" s="240"/>
      <c r="BJ303" s="240"/>
      <c r="BK303" s="240"/>
      <c r="BL303" s="240"/>
      <c r="BM303" s="240"/>
      <c r="BN303" s="240"/>
      <c r="BO303" s="240"/>
      <c r="BP303" s="240"/>
      <c r="BQ303" s="240"/>
      <c r="BR303" s="240"/>
      <c r="BS303" s="240"/>
    </row>
    <row r="304" spans="26:71" x14ac:dyDescent="0.2">
      <c r="Z304" s="240"/>
      <c r="AA304" s="240"/>
      <c r="AB304" s="240"/>
      <c r="AC304" s="240"/>
      <c r="AD304" s="240"/>
      <c r="AE304" s="240"/>
      <c r="AF304" s="240"/>
      <c r="AG304" s="240"/>
      <c r="AH304" s="240"/>
      <c r="AI304" s="240"/>
      <c r="AJ304" s="240"/>
      <c r="AK304" s="240"/>
      <c r="AL304" s="240"/>
      <c r="AM304" s="240"/>
      <c r="AN304" s="240"/>
      <c r="AO304" s="240"/>
      <c r="AP304" s="240"/>
      <c r="AQ304" s="240"/>
      <c r="AR304" s="240"/>
      <c r="AS304" s="240"/>
      <c r="AT304" s="240"/>
      <c r="AU304" s="240"/>
      <c r="AV304" s="240"/>
      <c r="AW304" s="240"/>
      <c r="AX304" s="240"/>
      <c r="AY304" s="240"/>
      <c r="AZ304" s="240"/>
      <c r="BA304" s="240"/>
      <c r="BB304" s="240"/>
      <c r="BC304" s="240"/>
      <c r="BD304" s="240"/>
      <c r="BE304" s="240"/>
      <c r="BF304" s="240"/>
      <c r="BG304" s="240"/>
      <c r="BH304" s="240"/>
      <c r="BI304" s="240"/>
      <c r="BJ304" s="240"/>
      <c r="BK304" s="240"/>
      <c r="BL304" s="240"/>
      <c r="BM304" s="240"/>
      <c r="BN304" s="240"/>
      <c r="BO304" s="240"/>
      <c r="BP304" s="240"/>
      <c r="BQ304" s="240"/>
      <c r="BR304" s="240"/>
      <c r="BS304" s="240"/>
    </row>
    <row r="305" spans="26:71" x14ac:dyDescent="0.2">
      <c r="Z305" s="240"/>
      <c r="AA305" s="240"/>
      <c r="AB305" s="240"/>
      <c r="AC305" s="240"/>
      <c r="AD305" s="240"/>
      <c r="AE305" s="240"/>
      <c r="AF305" s="240"/>
      <c r="AG305" s="240"/>
      <c r="AH305" s="240"/>
      <c r="AI305" s="240"/>
      <c r="AJ305" s="240"/>
      <c r="AK305" s="240"/>
      <c r="AL305" s="240"/>
      <c r="AM305" s="240"/>
      <c r="AN305" s="240"/>
      <c r="AO305" s="240"/>
      <c r="AP305" s="240"/>
      <c r="AQ305" s="240"/>
      <c r="AR305" s="240"/>
      <c r="AS305" s="240"/>
      <c r="AT305" s="240"/>
      <c r="AU305" s="240"/>
      <c r="AV305" s="240"/>
      <c r="AW305" s="240"/>
      <c r="AX305" s="240"/>
      <c r="AY305" s="240"/>
      <c r="AZ305" s="240"/>
      <c r="BA305" s="240"/>
      <c r="BB305" s="240"/>
      <c r="BC305" s="240"/>
      <c r="BD305" s="240"/>
      <c r="BE305" s="240"/>
      <c r="BF305" s="240"/>
      <c r="BG305" s="240"/>
      <c r="BH305" s="240"/>
      <c r="BI305" s="240"/>
      <c r="BJ305" s="240"/>
      <c r="BK305" s="240"/>
      <c r="BL305" s="240"/>
      <c r="BM305" s="240"/>
      <c r="BN305" s="240"/>
      <c r="BO305" s="240"/>
      <c r="BP305" s="240"/>
      <c r="BQ305" s="240"/>
      <c r="BR305" s="240"/>
      <c r="BS305" s="240"/>
    </row>
    <row r="306" spans="26:71" x14ac:dyDescent="0.2">
      <c r="Z306" s="240"/>
      <c r="AA306" s="240"/>
      <c r="AB306" s="240"/>
      <c r="AC306" s="240"/>
      <c r="AD306" s="240"/>
      <c r="AE306" s="240"/>
      <c r="AF306" s="240"/>
      <c r="AG306" s="240"/>
      <c r="AH306" s="240"/>
      <c r="AI306" s="240"/>
      <c r="AJ306" s="240"/>
      <c r="AK306" s="240"/>
      <c r="AL306" s="240"/>
      <c r="AM306" s="240"/>
      <c r="AN306" s="240"/>
      <c r="AO306" s="240"/>
      <c r="AP306" s="240"/>
      <c r="AQ306" s="240"/>
      <c r="AR306" s="240"/>
      <c r="AS306" s="240"/>
      <c r="AT306" s="240"/>
      <c r="AU306" s="240"/>
      <c r="AV306" s="240"/>
      <c r="AW306" s="240"/>
      <c r="AX306" s="240"/>
      <c r="AY306" s="240"/>
      <c r="AZ306" s="240"/>
      <c r="BA306" s="240"/>
      <c r="BB306" s="240"/>
      <c r="BC306" s="240"/>
      <c r="BD306" s="240"/>
      <c r="BE306" s="240"/>
      <c r="BF306" s="240"/>
      <c r="BG306" s="240"/>
      <c r="BH306" s="240"/>
      <c r="BI306" s="240"/>
      <c r="BJ306" s="240"/>
      <c r="BK306" s="240"/>
      <c r="BL306" s="240"/>
      <c r="BM306" s="240"/>
      <c r="BN306" s="240"/>
      <c r="BO306" s="240"/>
      <c r="BP306" s="240"/>
      <c r="BQ306" s="240"/>
      <c r="BR306" s="240"/>
      <c r="BS306" s="240"/>
    </row>
    <row r="307" spans="26:71" x14ac:dyDescent="0.2">
      <c r="Z307" s="240"/>
      <c r="AA307" s="240"/>
      <c r="AB307" s="240"/>
      <c r="AC307" s="240"/>
      <c r="AD307" s="240"/>
      <c r="AE307" s="240"/>
      <c r="AF307" s="240"/>
      <c r="AG307" s="240"/>
      <c r="AH307" s="240"/>
      <c r="AI307" s="240"/>
      <c r="AJ307" s="240"/>
      <c r="AK307" s="240"/>
      <c r="AL307" s="240"/>
      <c r="AM307" s="240"/>
      <c r="AN307" s="240"/>
      <c r="AO307" s="240"/>
      <c r="AP307" s="240"/>
      <c r="AQ307" s="240"/>
      <c r="AR307" s="240"/>
      <c r="AS307" s="240"/>
      <c r="AT307" s="240"/>
      <c r="AU307" s="240"/>
      <c r="AV307" s="240"/>
      <c r="AW307" s="240"/>
      <c r="AX307" s="240"/>
      <c r="AY307" s="240"/>
      <c r="AZ307" s="240"/>
      <c r="BA307" s="240"/>
      <c r="BB307" s="240"/>
      <c r="BC307" s="240"/>
      <c r="BD307" s="240"/>
      <c r="BE307" s="240"/>
      <c r="BF307" s="240"/>
      <c r="BG307" s="240"/>
      <c r="BH307" s="240"/>
      <c r="BI307" s="240"/>
      <c r="BJ307" s="240"/>
      <c r="BK307" s="240"/>
      <c r="BL307" s="240"/>
      <c r="BM307" s="240"/>
      <c r="BN307" s="240"/>
      <c r="BO307" s="240"/>
      <c r="BP307" s="240"/>
      <c r="BQ307" s="240"/>
      <c r="BR307" s="240"/>
      <c r="BS307" s="240"/>
    </row>
    <row r="308" spans="26:71" x14ac:dyDescent="0.2">
      <c r="Z308" s="240"/>
      <c r="AA308" s="240"/>
      <c r="AB308" s="240"/>
      <c r="AC308" s="240"/>
      <c r="AD308" s="240"/>
      <c r="AE308" s="240"/>
      <c r="AF308" s="240"/>
      <c r="AG308" s="240"/>
      <c r="AH308" s="240"/>
      <c r="AI308" s="240"/>
      <c r="AJ308" s="240"/>
      <c r="AK308" s="240"/>
      <c r="AL308" s="240"/>
      <c r="AM308" s="240"/>
      <c r="AN308" s="240"/>
      <c r="AO308" s="240"/>
      <c r="AP308" s="240"/>
      <c r="AQ308" s="240"/>
      <c r="AR308" s="240"/>
      <c r="AS308" s="240"/>
      <c r="AT308" s="240"/>
      <c r="AU308" s="240"/>
      <c r="AV308" s="240"/>
      <c r="AW308" s="240"/>
      <c r="AX308" s="240"/>
      <c r="AY308" s="240"/>
      <c r="AZ308" s="240"/>
      <c r="BA308" s="240"/>
      <c r="BB308" s="240"/>
      <c r="BC308" s="240"/>
      <c r="BD308" s="240"/>
      <c r="BE308" s="240"/>
      <c r="BF308" s="240"/>
      <c r="BG308" s="240"/>
      <c r="BH308" s="240"/>
      <c r="BI308" s="240"/>
      <c r="BJ308" s="240"/>
      <c r="BK308" s="240"/>
      <c r="BL308" s="240"/>
      <c r="BM308" s="240"/>
      <c r="BN308" s="240"/>
      <c r="BO308" s="240"/>
      <c r="BP308" s="240"/>
      <c r="BQ308" s="240"/>
      <c r="BR308" s="240"/>
      <c r="BS308" s="240"/>
    </row>
    <row r="309" spans="26:71" x14ac:dyDescent="0.2">
      <c r="Z309" s="240"/>
      <c r="AA309" s="240"/>
      <c r="AB309" s="240"/>
      <c r="AC309" s="240"/>
      <c r="AD309" s="240"/>
      <c r="AE309" s="240"/>
      <c r="AF309" s="240"/>
      <c r="AG309" s="240"/>
      <c r="AH309" s="240"/>
      <c r="AI309" s="240"/>
      <c r="AJ309" s="240"/>
      <c r="AK309" s="240"/>
      <c r="AL309" s="240"/>
      <c r="AM309" s="240"/>
      <c r="AN309" s="240"/>
      <c r="AO309" s="240"/>
      <c r="AP309" s="240"/>
      <c r="AQ309" s="240"/>
      <c r="AR309" s="240"/>
      <c r="AS309" s="240"/>
      <c r="AT309" s="240"/>
      <c r="AU309" s="240"/>
      <c r="AV309" s="240"/>
      <c r="AW309" s="240"/>
      <c r="AX309" s="240"/>
      <c r="AY309" s="240"/>
      <c r="AZ309" s="240"/>
      <c r="BA309" s="240"/>
      <c r="BB309" s="240"/>
      <c r="BC309" s="240"/>
      <c r="BD309" s="240"/>
      <c r="BE309" s="240"/>
      <c r="BF309" s="240"/>
      <c r="BG309" s="240"/>
      <c r="BH309" s="240"/>
      <c r="BI309" s="240"/>
      <c r="BJ309" s="240"/>
      <c r="BK309" s="240"/>
      <c r="BL309" s="240"/>
      <c r="BM309" s="240"/>
      <c r="BN309" s="240"/>
      <c r="BO309" s="240"/>
      <c r="BP309" s="240"/>
      <c r="BQ309" s="240"/>
      <c r="BR309" s="240"/>
      <c r="BS309" s="240"/>
    </row>
    <row r="310" spans="26:71" x14ac:dyDescent="0.2">
      <c r="Z310" s="240"/>
      <c r="AA310" s="240"/>
      <c r="AB310" s="240"/>
      <c r="AC310" s="240"/>
      <c r="AD310" s="240"/>
      <c r="AE310" s="240"/>
      <c r="AF310" s="240"/>
      <c r="AG310" s="240"/>
      <c r="AH310" s="240"/>
      <c r="AI310" s="240"/>
      <c r="AJ310" s="240"/>
      <c r="AK310" s="240"/>
      <c r="AL310" s="240"/>
      <c r="AM310" s="240"/>
      <c r="AN310" s="240"/>
      <c r="AO310" s="240"/>
      <c r="AP310" s="240"/>
      <c r="AQ310" s="240"/>
      <c r="AR310" s="240"/>
      <c r="AS310" s="240"/>
      <c r="AT310" s="240"/>
      <c r="AU310" s="240"/>
      <c r="AV310" s="240"/>
      <c r="AW310" s="240"/>
      <c r="AX310" s="240"/>
      <c r="AY310" s="240"/>
      <c r="AZ310" s="240"/>
      <c r="BA310" s="240"/>
      <c r="BB310" s="240"/>
      <c r="BC310" s="240"/>
      <c r="BD310" s="240"/>
      <c r="BE310" s="240"/>
      <c r="BF310" s="240"/>
      <c r="BG310" s="240"/>
      <c r="BH310" s="240"/>
      <c r="BI310" s="240"/>
      <c r="BJ310" s="240"/>
      <c r="BK310" s="240"/>
      <c r="BL310" s="240"/>
      <c r="BM310" s="240"/>
      <c r="BN310" s="240"/>
      <c r="BO310" s="240"/>
      <c r="BP310" s="240"/>
      <c r="BQ310" s="240"/>
      <c r="BR310" s="240"/>
      <c r="BS310" s="240"/>
    </row>
    <row r="311" spans="26:71" x14ac:dyDescent="0.2">
      <c r="Z311" s="240"/>
      <c r="AA311" s="240"/>
      <c r="AB311" s="240"/>
      <c r="AC311" s="240"/>
      <c r="AD311" s="240"/>
      <c r="AE311" s="240"/>
      <c r="AF311" s="240"/>
      <c r="AG311" s="240"/>
      <c r="AH311" s="240"/>
      <c r="AI311" s="240"/>
      <c r="AJ311" s="240"/>
      <c r="AK311" s="240"/>
      <c r="AL311" s="240"/>
      <c r="AM311" s="240"/>
      <c r="AN311" s="240"/>
      <c r="AO311" s="240"/>
      <c r="AP311" s="240"/>
      <c r="AQ311" s="240"/>
      <c r="AR311" s="240"/>
      <c r="AS311" s="240"/>
      <c r="AT311" s="240"/>
      <c r="AU311" s="240"/>
      <c r="AV311" s="240"/>
      <c r="AW311" s="240"/>
      <c r="AX311" s="240"/>
      <c r="AY311" s="240"/>
      <c r="AZ311" s="240"/>
      <c r="BA311" s="240"/>
      <c r="BB311" s="240"/>
      <c r="BC311" s="240"/>
      <c r="BD311" s="240"/>
      <c r="BE311" s="240"/>
      <c r="BF311" s="240"/>
      <c r="BG311" s="240"/>
      <c r="BH311" s="240"/>
      <c r="BI311" s="240"/>
      <c r="BJ311" s="240"/>
      <c r="BK311" s="240"/>
      <c r="BL311" s="240"/>
      <c r="BM311" s="240"/>
      <c r="BN311" s="240"/>
      <c r="BO311" s="240"/>
      <c r="BP311" s="240"/>
      <c r="BQ311" s="240"/>
      <c r="BR311" s="240"/>
      <c r="BS311" s="240"/>
    </row>
    <row r="312" spans="26:71" x14ac:dyDescent="0.2">
      <c r="Z312" s="240"/>
      <c r="AA312" s="240"/>
      <c r="AB312" s="240"/>
      <c r="AC312" s="240"/>
      <c r="AD312" s="240"/>
      <c r="AE312" s="240"/>
      <c r="AF312" s="240"/>
      <c r="AG312" s="240"/>
      <c r="AH312" s="240"/>
      <c r="AI312" s="240"/>
      <c r="AJ312" s="240"/>
      <c r="AK312" s="240"/>
      <c r="AL312" s="240"/>
      <c r="AM312" s="240"/>
      <c r="AN312" s="240"/>
      <c r="AO312" s="240"/>
      <c r="AP312" s="240"/>
      <c r="AQ312" s="240"/>
      <c r="AR312" s="240"/>
      <c r="AS312" s="240"/>
      <c r="AT312" s="240"/>
      <c r="AU312" s="240"/>
      <c r="AV312" s="240"/>
      <c r="AW312" s="240"/>
      <c r="AX312" s="240"/>
      <c r="AY312" s="240"/>
      <c r="AZ312" s="240"/>
      <c r="BA312" s="240"/>
      <c r="BB312" s="240"/>
      <c r="BC312" s="240"/>
      <c r="BD312" s="240"/>
      <c r="BE312" s="240"/>
      <c r="BF312" s="240"/>
      <c r="BG312" s="240"/>
      <c r="BH312" s="240"/>
      <c r="BI312" s="240"/>
      <c r="BJ312" s="240"/>
      <c r="BK312" s="240"/>
      <c r="BL312" s="240"/>
      <c r="BM312" s="240"/>
      <c r="BN312" s="240"/>
      <c r="BO312" s="240"/>
      <c r="BP312" s="240"/>
      <c r="BQ312" s="240"/>
      <c r="BR312" s="240"/>
      <c r="BS312" s="240"/>
    </row>
    <row r="313" spans="26:71" x14ac:dyDescent="0.2">
      <c r="Z313" s="240"/>
      <c r="AA313" s="240"/>
      <c r="AB313" s="240"/>
      <c r="AC313" s="240"/>
      <c r="AD313" s="240"/>
      <c r="AE313" s="240"/>
      <c r="AF313" s="240"/>
      <c r="AG313" s="240"/>
      <c r="AH313" s="240"/>
      <c r="AI313" s="240"/>
      <c r="AJ313" s="240"/>
      <c r="AK313" s="240"/>
      <c r="AL313" s="240"/>
      <c r="AM313" s="240"/>
      <c r="AN313" s="240"/>
      <c r="AO313" s="240"/>
      <c r="AP313" s="240"/>
      <c r="AQ313" s="240"/>
      <c r="AR313" s="240"/>
      <c r="AS313" s="240"/>
      <c r="AT313" s="240"/>
      <c r="AU313" s="240"/>
      <c r="AV313" s="240"/>
      <c r="AW313" s="240"/>
      <c r="AX313" s="240"/>
      <c r="AY313" s="240"/>
      <c r="AZ313" s="240"/>
      <c r="BA313" s="240"/>
      <c r="BB313" s="240"/>
      <c r="BC313" s="240"/>
      <c r="BD313" s="240"/>
      <c r="BE313" s="240"/>
      <c r="BF313" s="240"/>
      <c r="BG313" s="240"/>
      <c r="BH313" s="240"/>
      <c r="BI313" s="240"/>
      <c r="BJ313" s="240"/>
      <c r="BK313" s="240"/>
      <c r="BL313" s="240"/>
      <c r="BM313" s="240"/>
      <c r="BN313" s="240"/>
      <c r="BO313" s="240"/>
      <c r="BP313" s="240"/>
      <c r="BQ313" s="240"/>
      <c r="BR313" s="240"/>
      <c r="BS313" s="240"/>
    </row>
    <row r="314" spans="26:71" x14ac:dyDescent="0.2">
      <c r="Z314" s="240"/>
      <c r="AA314" s="240"/>
      <c r="AB314" s="240"/>
      <c r="AC314" s="240"/>
      <c r="AD314" s="240"/>
      <c r="AE314" s="240"/>
      <c r="AF314" s="240"/>
      <c r="AG314" s="240"/>
      <c r="AH314" s="240"/>
      <c r="AI314" s="240"/>
      <c r="AJ314" s="240"/>
      <c r="AK314" s="240"/>
      <c r="AL314" s="240"/>
      <c r="AM314" s="240"/>
      <c r="AN314" s="240"/>
      <c r="AO314" s="240"/>
      <c r="AP314" s="240"/>
      <c r="AQ314" s="240"/>
      <c r="AR314" s="240"/>
      <c r="AS314" s="240"/>
      <c r="AT314" s="240"/>
      <c r="AU314" s="240"/>
      <c r="AV314" s="240"/>
      <c r="AW314" s="240"/>
      <c r="AX314" s="240"/>
      <c r="AY314" s="240"/>
      <c r="AZ314" s="240"/>
      <c r="BA314" s="240"/>
      <c r="BB314" s="240"/>
      <c r="BC314" s="240"/>
      <c r="BD314" s="240"/>
      <c r="BE314" s="240"/>
      <c r="BF314" s="240"/>
      <c r="BG314" s="240"/>
      <c r="BH314" s="240"/>
      <c r="BI314" s="240"/>
      <c r="BJ314" s="240"/>
      <c r="BK314" s="240"/>
      <c r="BL314" s="240"/>
      <c r="BM314" s="240"/>
      <c r="BN314" s="240"/>
      <c r="BO314" s="240"/>
      <c r="BP314" s="240"/>
      <c r="BQ314" s="240"/>
      <c r="BR314" s="240"/>
      <c r="BS314" s="240"/>
    </row>
    <row r="315" spans="26:71" x14ac:dyDescent="0.2">
      <c r="Z315" s="240"/>
      <c r="AA315" s="240"/>
      <c r="AB315" s="240"/>
      <c r="AC315" s="240"/>
      <c r="AD315" s="240"/>
      <c r="AE315" s="240"/>
      <c r="AF315" s="240"/>
      <c r="AG315" s="240"/>
      <c r="AH315" s="240"/>
      <c r="AI315" s="240"/>
      <c r="AJ315" s="240"/>
      <c r="AK315" s="240"/>
      <c r="AL315" s="240"/>
      <c r="AM315" s="240"/>
      <c r="AN315" s="240"/>
      <c r="AO315" s="240"/>
      <c r="AP315" s="240"/>
      <c r="AQ315" s="240"/>
      <c r="AR315" s="240"/>
      <c r="AS315" s="240"/>
      <c r="AT315" s="240"/>
      <c r="AU315" s="240"/>
      <c r="AV315" s="240"/>
      <c r="AW315" s="240"/>
      <c r="AX315" s="240"/>
      <c r="AY315" s="240"/>
      <c r="AZ315" s="240"/>
      <c r="BA315" s="240"/>
      <c r="BB315" s="240"/>
      <c r="BC315" s="240"/>
      <c r="BD315" s="240"/>
      <c r="BE315" s="240"/>
      <c r="BF315" s="240"/>
      <c r="BG315" s="240"/>
      <c r="BH315" s="240"/>
      <c r="BI315" s="240"/>
      <c r="BJ315" s="240"/>
      <c r="BK315" s="240"/>
      <c r="BL315" s="240"/>
      <c r="BM315" s="240"/>
      <c r="BN315" s="240"/>
      <c r="BO315" s="240"/>
      <c r="BP315" s="240"/>
      <c r="BQ315" s="240"/>
      <c r="BR315" s="240"/>
      <c r="BS315" s="240"/>
    </row>
    <row r="316" spans="26:71" x14ac:dyDescent="0.2">
      <c r="Z316" s="240"/>
      <c r="AA316" s="240"/>
      <c r="AB316" s="240"/>
      <c r="AC316" s="240"/>
      <c r="AD316" s="240"/>
      <c r="AE316" s="240"/>
      <c r="AF316" s="240"/>
      <c r="AG316" s="240"/>
      <c r="AH316" s="240"/>
      <c r="AI316" s="240"/>
      <c r="AJ316" s="240"/>
      <c r="AK316" s="240"/>
      <c r="AL316" s="240"/>
      <c r="AM316" s="240"/>
      <c r="AN316" s="240"/>
      <c r="AO316" s="240"/>
      <c r="AP316" s="240"/>
      <c r="AQ316" s="240"/>
      <c r="AR316" s="240"/>
      <c r="AS316" s="240"/>
      <c r="AT316" s="240"/>
      <c r="AU316" s="240"/>
      <c r="AV316" s="240"/>
      <c r="AW316" s="240"/>
      <c r="AX316" s="240"/>
      <c r="AY316" s="240"/>
      <c r="AZ316" s="240"/>
      <c r="BA316" s="240"/>
      <c r="BB316" s="240"/>
      <c r="BC316" s="240"/>
      <c r="BD316" s="240"/>
      <c r="BE316" s="240"/>
      <c r="BF316" s="240"/>
      <c r="BG316" s="240"/>
      <c r="BH316" s="240"/>
      <c r="BI316" s="240"/>
      <c r="BJ316" s="240"/>
      <c r="BK316" s="240"/>
      <c r="BL316" s="240"/>
      <c r="BM316" s="240"/>
      <c r="BN316" s="240"/>
      <c r="BO316" s="240"/>
      <c r="BP316" s="240"/>
      <c r="BQ316" s="240"/>
      <c r="BR316" s="240"/>
      <c r="BS316" s="240"/>
    </row>
    <row r="317" spans="26:71" x14ac:dyDescent="0.2">
      <c r="Z317" s="240"/>
      <c r="AA317" s="240"/>
      <c r="AB317" s="240"/>
      <c r="AC317" s="240"/>
      <c r="AD317" s="240"/>
      <c r="AE317" s="240"/>
      <c r="AF317" s="240"/>
      <c r="AG317" s="240"/>
      <c r="AH317" s="240"/>
      <c r="AI317" s="240"/>
      <c r="AJ317" s="240"/>
      <c r="AK317" s="240"/>
      <c r="AL317" s="240"/>
      <c r="AM317" s="240"/>
      <c r="AN317" s="240"/>
      <c r="AO317" s="240"/>
      <c r="AP317" s="240"/>
      <c r="AQ317" s="240"/>
      <c r="AR317" s="240"/>
      <c r="AS317" s="240"/>
      <c r="AT317" s="240"/>
      <c r="AU317" s="240"/>
      <c r="AV317" s="240"/>
      <c r="AW317" s="240"/>
      <c r="AX317" s="240"/>
      <c r="AY317" s="240"/>
      <c r="AZ317" s="240"/>
      <c r="BA317" s="240"/>
      <c r="BB317" s="240"/>
      <c r="BC317" s="240"/>
      <c r="BD317" s="240"/>
      <c r="BE317" s="240"/>
      <c r="BF317" s="240"/>
      <c r="BG317" s="240"/>
      <c r="BH317" s="240"/>
      <c r="BI317" s="240"/>
      <c r="BJ317" s="240"/>
      <c r="BK317" s="240"/>
      <c r="BL317" s="240"/>
      <c r="BM317" s="240"/>
      <c r="BN317" s="240"/>
      <c r="BO317" s="240"/>
      <c r="BP317" s="240"/>
      <c r="BQ317" s="240"/>
      <c r="BR317" s="240"/>
      <c r="BS317" s="240"/>
    </row>
    <row r="318" spans="26:71" x14ac:dyDescent="0.2">
      <c r="Z318" s="240"/>
      <c r="AA318" s="240"/>
      <c r="AB318" s="240"/>
      <c r="AC318" s="240"/>
      <c r="AD318" s="240"/>
      <c r="AE318" s="240"/>
      <c r="AF318" s="240"/>
      <c r="AG318" s="240"/>
      <c r="AH318" s="240"/>
      <c r="AI318" s="240"/>
      <c r="AJ318" s="240"/>
      <c r="AK318" s="240"/>
      <c r="AL318" s="240"/>
      <c r="AM318" s="240"/>
      <c r="AN318" s="240"/>
      <c r="AO318" s="240"/>
      <c r="AP318" s="240"/>
      <c r="AQ318" s="240"/>
      <c r="AR318" s="240"/>
      <c r="AS318" s="240"/>
      <c r="AT318" s="240"/>
      <c r="AU318" s="240"/>
      <c r="AV318" s="240"/>
      <c r="AW318" s="240"/>
      <c r="AX318" s="240"/>
      <c r="AY318" s="240"/>
      <c r="AZ318" s="240"/>
      <c r="BA318" s="240"/>
      <c r="BB318" s="240"/>
      <c r="BC318" s="240"/>
      <c r="BD318" s="240"/>
      <c r="BE318" s="240"/>
      <c r="BF318" s="240"/>
      <c r="BG318" s="240"/>
      <c r="BH318" s="240"/>
      <c r="BI318" s="240"/>
      <c r="BJ318" s="240"/>
      <c r="BK318" s="240"/>
      <c r="BL318" s="240"/>
      <c r="BM318" s="240"/>
      <c r="BN318" s="240"/>
      <c r="BO318" s="240"/>
      <c r="BP318" s="240"/>
      <c r="BQ318" s="240"/>
      <c r="BR318" s="240"/>
      <c r="BS318" s="240"/>
    </row>
    <row r="319" spans="26:71" x14ac:dyDescent="0.2">
      <c r="Z319" s="240"/>
      <c r="AA319" s="240"/>
      <c r="AB319" s="240"/>
      <c r="AC319" s="240"/>
      <c r="AD319" s="240"/>
      <c r="AE319" s="240"/>
      <c r="AF319" s="240"/>
      <c r="AG319" s="240"/>
      <c r="AH319" s="240"/>
      <c r="AI319" s="240"/>
      <c r="AJ319" s="240"/>
      <c r="AK319" s="240"/>
      <c r="AL319" s="240"/>
      <c r="AM319" s="240"/>
      <c r="AN319" s="240"/>
      <c r="AO319" s="240"/>
      <c r="AP319" s="240"/>
      <c r="AQ319" s="240"/>
      <c r="AR319" s="240"/>
      <c r="AS319" s="240"/>
      <c r="AT319" s="240"/>
      <c r="AU319" s="240"/>
      <c r="AV319" s="240"/>
      <c r="AW319" s="240"/>
      <c r="AX319" s="240"/>
      <c r="AY319" s="240"/>
      <c r="AZ319" s="240"/>
      <c r="BA319" s="240"/>
      <c r="BB319" s="240"/>
      <c r="BC319" s="240"/>
      <c r="BD319" s="240"/>
      <c r="BE319" s="240"/>
      <c r="BF319" s="240"/>
      <c r="BG319" s="240"/>
      <c r="BH319" s="240"/>
      <c r="BI319" s="240"/>
      <c r="BJ319" s="240"/>
      <c r="BK319" s="240"/>
      <c r="BL319" s="240"/>
      <c r="BM319" s="240"/>
      <c r="BN319" s="240"/>
      <c r="BO319" s="240"/>
      <c r="BP319" s="240"/>
      <c r="BQ319" s="240"/>
      <c r="BR319" s="240"/>
      <c r="BS319" s="240"/>
    </row>
    <row r="320" spans="26:71" x14ac:dyDescent="0.2">
      <c r="Z320" s="240"/>
      <c r="AA320" s="240"/>
      <c r="AB320" s="240"/>
      <c r="AC320" s="240"/>
      <c r="AD320" s="240"/>
      <c r="AE320" s="240"/>
      <c r="AF320" s="240"/>
      <c r="AG320" s="240"/>
      <c r="AH320" s="240"/>
      <c r="AI320" s="240"/>
      <c r="AJ320" s="240"/>
      <c r="AK320" s="240"/>
      <c r="AL320" s="240"/>
      <c r="AM320" s="240"/>
      <c r="AN320" s="240"/>
      <c r="AO320" s="240"/>
      <c r="AP320" s="240"/>
      <c r="AQ320" s="240"/>
      <c r="AR320" s="240"/>
      <c r="AS320" s="240"/>
      <c r="AT320" s="240"/>
      <c r="AU320" s="240"/>
      <c r="AV320" s="240"/>
      <c r="AW320" s="240"/>
      <c r="AX320" s="240"/>
      <c r="AY320" s="240"/>
      <c r="AZ320" s="240"/>
      <c r="BA320" s="240"/>
      <c r="BB320" s="240"/>
      <c r="BC320" s="240"/>
      <c r="BD320" s="240"/>
      <c r="BE320" s="240"/>
      <c r="BF320" s="240"/>
      <c r="BG320" s="240"/>
      <c r="BH320" s="240"/>
      <c r="BI320" s="240"/>
      <c r="BJ320" s="240"/>
      <c r="BK320" s="240"/>
      <c r="BL320" s="240"/>
      <c r="BM320" s="240"/>
      <c r="BN320" s="240"/>
      <c r="BO320" s="240"/>
      <c r="BP320" s="240"/>
      <c r="BQ320" s="240"/>
      <c r="BR320" s="240"/>
      <c r="BS320" s="240"/>
    </row>
    <row r="321" spans="26:71" x14ac:dyDescent="0.2">
      <c r="Z321" s="240"/>
      <c r="AA321" s="240"/>
      <c r="AB321" s="240"/>
      <c r="AC321" s="240"/>
      <c r="AD321" s="240"/>
      <c r="AE321" s="240"/>
      <c r="AF321" s="240"/>
      <c r="AG321" s="240"/>
      <c r="AH321" s="240"/>
      <c r="AI321" s="240"/>
      <c r="AJ321" s="240"/>
      <c r="AK321" s="240"/>
      <c r="AL321" s="240"/>
      <c r="AM321" s="240"/>
      <c r="AN321" s="240"/>
      <c r="AO321" s="240"/>
      <c r="AP321" s="240"/>
      <c r="AQ321" s="240"/>
      <c r="AR321" s="240"/>
      <c r="AS321" s="240"/>
      <c r="AT321" s="240"/>
      <c r="AU321" s="240"/>
      <c r="AV321" s="240"/>
      <c r="AW321" s="240"/>
      <c r="AX321" s="240"/>
      <c r="AY321" s="240"/>
      <c r="AZ321" s="240"/>
      <c r="BA321" s="240"/>
      <c r="BB321" s="240"/>
      <c r="BC321" s="240"/>
      <c r="BD321" s="240"/>
      <c r="BE321" s="240"/>
      <c r="BF321" s="240"/>
      <c r="BG321" s="240"/>
      <c r="BH321" s="240"/>
      <c r="BI321" s="240"/>
      <c r="BJ321" s="240"/>
      <c r="BK321" s="240"/>
      <c r="BL321" s="240"/>
      <c r="BM321" s="240"/>
      <c r="BN321" s="240"/>
      <c r="BO321" s="240"/>
      <c r="BP321" s="240"/>
      <c r="BQ321" s="240"/>
      <c r="BR321" s="240"/>
      <c r="BS321" s="240"/>
    </row>
    <row r="322" spans="26:71" x14ac:dyDescent="0.2">
      <c r="Z322" s="240"/>
      <c r="AA322" s="240"/>
      <c r="AB322" s="240"/>
      <c r="AC322" s="240"/>
      <c r="AD322" s="240"/>
      <c r="AE322" s="240"/>
      <c r="AF322" s="240"/>
      <c r="AG322" s="240"/>
      <c r="AH322" s="240"/>
      <c r="AI322" s="240"/>
      <c r="AJ322" s="240"/>
      <c r="AK322" s="240"/>
      <c r="AL322" s="240"/>
      <c r="AM322" s="240"/>
      <c r="AN322" s="240"/>
      <c r="AO322" s="240"/>
      <c r="AP322" s="240"/>
      <c r="AQ322" s="240"/>
      <c r="AR322" s="240"/>
      <c r="AS322" s="240"/>
      <c r="AT322" s="240"/>
      <c r="AU322" s="240"/>
      <c r="AV322" s="240"/>
      <c r="AW322" s="240"/>
      <c r="AX322" s="240"/>
      <c r="AY322" s="240"/>
      <c r="AZ322" s="240"/>
      <c r="BA322" s="240"/>
      <c r="BB322" s="240"/>
      <c r="BC322" s="240"/>
      <c r="BD322" s="240"/>
      <c r="BE322" s="240"/>
      <c r="BF322" s="240"/>
      <c r="BG322" s="240"/>
      <c r="BH322" s="240"/>
      <c r="BI322" s="240"/>
      <c r="BJ322" s="240"/>
      <c r="BK322" s="240"/>
      <c r="BL322" s="240"/>
      <c r="BM322" s="240"/>
      <c r="BN322" s="240"/>
      <c r="BO322" s="240"/>
      <c r="BP322" s="240"/>
      <c r="BQ322" s="240"/>
      <c r="BR322" s="240"/>
      <c r="BS322" s="240"/>
    </row>
    <row r="323" spans="26:71" x14ac:dyDescent="0.2">
      <c r="Z323" s="240"/>
      <c r="AA323" s="240"/>
      <c r="AB323" s="240"/>
      <c r="AC323" s="240"/>
      <c r="AD323" s="240"/>
      <c r="AE323" s="240"/>
      <c r="AF323" s="240"/>
      <c r="AG323" s="240"/>
      <c r="AH323" s="240"/>
      <c r="AI323" s="240"/>
      <c r="AJ323" s="240"/>
      <c r="AK323" s="240"/>
      <c r="AL323" s="240"/>
      <c r="AM323" s="240"/>
      <c r="AN323" s="240"/>
      <c r="AO323" s="240"/>
      <c r="AP323" s="240"/>
      <c r="AQ323" s="240"/>
      <c r="AR323" s="240"/>
      <c r="AS323" s="240"/>
      <c r="AT323" s="240"/>
      <c r="AU323" s="240"/>
      <c r="AV323" s="240"/>
      <c r="AW323" s="240"/>
      <c r="AX323" s="240"/>
      <c r="AY323" s="240"/>
      <c r="AZ323" s="240"/>
      <c r="BA323" s="240"/>
      <c r="BB323" s="240"/>
      <c r="BC323" s="240"/>
      <c r="BD323" s="240"/>
      <c r="BE323" s="240"/>
      <c r="BF323" s="240"/>
      <c r="BG323" s="240"/>
      <c r="BH323" s="240"/>
      <c r="BI323" s="240"/>
      <c r="BJ323" s="240"/>
      <c r="BK323" s="240"/>
      <c r="BL323" s="240"/>
      <c r="BM323" s="240"/>
      <c r="BN323" s="240"/>
      <c r="BO323" s="240"/>
      <c r="BP323" s="240"/>
      <c r="BQ323" s="240"/>
      <c r="BR323" s="240"/>
      <c r="BS323" s="240"/>
    </row>
    <row r="324" spans="26:71" x14ac:dyDescent="0.2">
      <c r="Z324" s="240"/>
      <c r="AA324" s="240"/>
      <c r="AB324" s="240"/>
      <c r="AC324" s="240"/>
      <c r="AD324" s="240"/>
      <c r="AE324" s="240"/>
      <c r="AF324" s="240"/>
      <c r="AG324" s="240"/>
      <c r="AH324" s="240"/>
      <c r="AI324" s="240"/>
      <c r="AJ324" s="240"/>
      <c r="AK324" s="240"/>
      <c r="AL324" s="240"/>
      <c r="AM324" s="240"/>
      <c r="AN324" s="240"/>
      <c r="AO324" s="240"/>
      <c r="AP324" s="240"/>
      <c r="AQ324" s="240"/>
      <c r="AR324" s="240"/>
      <c r="AS324" s="240"/>
      <c r="AT324" s="240"/>
      <c r="AU324" s="240"/>
      <c r="AV324" s="240"/>
      <c r="AW324" s="240"/>
      <c r="AX324" s="240"/>
      <c r="AY324" s="240"/>
      <c r="AZ324" s="240"/>
      <c r="BA324" s="240"/>
      <c r="BB324" s="240"/>
      <c r="BC324" s="240"/>
      <c r="BD324" s="240"/>
      <c r="BE324" s="240"/>
      <c r="BF324" s="240"/>
      <c r="BG324" s="240"/>
      <c r="BH324" s="240"/>
      <c r="BI324" s="240"/>
      <c r="BJ324" s="240"/>
      <c r="BK324" s="240"/>
      <c r="BL324" s="240"/>
      <c r="BM324" s="240"/>
      <c r="BN324" s="240"/>
      <c r="BO324" s="240"/>
      <c r="BP324" s="240"/>
      <c r="BQ324" s="240"/>
      <c r="BR324" s="240"/>
      <c r="BS324" s="240"/>
    </row>
    <row r="325" spans="26:71" x14ac:dyDescent="0.2">
      <c r="Z325" s="240"/>
      <c r="AA325" s="240"/>
      <c r="AB325" s="240"/>
      <c r="AC325" s="240"/>
      <c r="AD325" s="240"/>
      <c r="AE325" s="240"/>
      <c r="AF325" s="240"/>
      <c r="AG325" s="240"/>
      <c r="AH325" s="240"/>
      <c r="AI325" s="240"/>
      <c r="AJ325" s="240"/>
      <c r="AK325" s="240"/>
      <c r="AL325" s="240"/>
      <c r="AM325" s="240"/>
      <c r="AN325" s="240"/>
      <c r="AO325" s="240"/>
      <c r="AP325" s="240"/>
      <c r="AQ325" s="240"/>
      <c r="AR325" s="240"/>
      <c r="AS325" s="240"/>
      <c r="AT325" s="240"/>
      <c r="AU325" s="240"/>
      <c r="AV325" s="240"/>
      <c r="AW325" s="240"/>
      <c r="AX325" s="240"/>
      <c r="AY325" s="240"/>
      <c r="AZ325" s="240"/>
      <c r="BA325" s="240"/>
      <c r="BB325" s="240"/>
      <c r="BC325" s="240"/>
      <c r="BD325" s="240"/>
      <c r="BE325" s="240"/>
      <c r="BF325" s="240"/>
      <c r="BG325" s="240"/>
      <c r="BH325" s="240"/>
      <c r="BI325" s="240"/>
      <c r="BJ325" s="240"/>
      <c r="BK325" s="240"/>
      <c r="BL325" s="240"/>
      <c r="BM325" s="240"/>
      <c r="BN325" s="240"/>
      <c r="BO325" s="240"/>
      <c r="BP325" s="240"/>
      <c r="BQ325" s="240"/>
      <c r="BR325" s="240"/>
      <c r="BS325" s="240"/>
    </row>
    <row r="326" spans="26:71" x14ac:dyDescent="0.2">
      <c r="Z326" s="240"/>
      <c r="AA326" s="240"/>
      <c r="AB326" s="240"/>
      <c r="AC326" s="240"/>
      <c r="AD326" s="240"/>
      <c r="AE326" s="240"/>
      <c r="AF326" s="240"/>
      <c r="AG326" s="240"/>
      <c r="AH326" s="240"/>
      <c r="AI326" s="240"/>
      <c r="AJ326" s="240"/>
      <c r="AK326" s="240"/>
      <c r="AL326" s="240"/>
      <c r="AM326" s="240"/>
      <c r="AN326" s="240"/>
      <c r="AO326" s="240"/>
      <c r="AP326" s="240"/>
      <c r="AQ326" s="240"/>
      <c r="AR326" s="240"/>
      <c r="AS326" s="240"/>
      <c r="AT326" s="240"/>
      <c r="AU326" s="240"/>
      <c r="AV326" s="240"/>
      <c r="AW326" s="240"/>
      <c r="AX326" s="240"/>
      <c r="AY326" s="240"/>
      <c r="AZ326" s="240"/>
      <c r="BA326" s="240"/>
      <c r="BB326" s="240"/>
      <c r="BC326" s="240"/>
      <c r="BD326" s="240"/>
      <c r="BE326" s="240"/>
      <c r="BF326" s="240"/>
      <c r="BG326" s="240"/>
      <c r="BH326" s="240"/>
      <c r="BI326" s="240"/>
      <c r="BJ326" s="240"/>
      <c r="BK326" s="240"/>
      <c r="BL326" s="240"/>
      <c r="BM326" s="240"/>
      <c r="BN326" s="240"/>
      <c r="BO326" s="240"/>
      <c r="BP326" s="240"/>
      <c r="BQ326" s="240"/>
      <c r="BR326" s="240"/>
      <c r="BS326" s="240"/>
    </row>
    <row r="327" spans="26:71" x14ac:dyDescent="0.2">
      <c r="Z327" s="240"/>
      <c r="AA327" s="240"/>
      <c r="AB327" s="240"/>
      <c r="AC327" s="240"/>
      <c r="AD327" s="240"/>
      <c r="AE327" s="240"/>
      <c r="AF327" s="240"/>
      <c r="AG327" s="240"/>
      <c r="AH327" s="240"/>
      <c r="AI327" s="240"/>
      <c r="AJ327" s="240"/>
      <c r="AK327" s="240"/>
      <c r="AL327" s="240"/>
      <c r="AM327" s="240"/>
      <c r="AN327" s="240"/>
      <c r="AO327" s="240"/>
      <c r="AP327" s="240"/>
      <c r="AQ327" s="240"/>
      <c r="AR327" s="240"/>
      <c r="AS327" s="240"/>
      <c r="AT327" s="240"/>
      <c r="AU327" s="240"/>
      <c r="AV327" s="240"/>
      <c r="AW327" s="240"/>
      <c r="AX327" s="240"/>
      <c r="AY327" s="240"/>
      <c r="AZ327" s="240"/>
      <c r="BA327" s="240"/>
      <c r="BB327" s="240"/>
      <c r="BC327" s="240"/>
      <c r="BD327" s="240"/>
      <c r="BE327" s="240"/>
      <c r="BF327" s="240"/>
      <c r="BG327" s="240"/>
      <c r="BH327" s="240"/>
      <c r="BI327" s="240"/>
      <c r="BJ327" s="240"/>
      <c r="BK327" s="240"/>
      <c r="BL327" s="240"/>
      <c r="BM327" s="240"/>
      <c r="BN327" s="240"/>
      <c r="BO327" s="240"/>
      <c r="BP327" s="240"/>
      <c r="BQ327" s="240"/>
      <c r="BR327" s="240"/>
      <c r="BS327" s="240"/>
    </row>
    <row r="328" spans="26:71" x14ac:dyDescent="0.2">
      <c r="Z328" s="240"/>
      <c r="AA328" s="240"/>
      <c r="AB328" s="240"/>
      <c r="AC328" s="240"/>
      <c r="AD328" s="240"/>
      <c r="AE328" s="240"/>
      <c r="AF328" s="240"/>
      <c r="AG328" s="240"/>
      <c r="AH328" s="240"/>
      <c r="AI328" s="240"/>
      <c r="AJ328" s="240"/>
      <c r="AK328" s="240"/>
      <c r="AL328" s="240"/>
      <c r="AM328" s="240"/>
      <c r="AN328" s="240"/>
      <c r="AO328" s="240"/>
      <c r="AP328" s="240"/>
      <c r="AQ328" s="240"/>
      <c r="AR328" s="240"/>
      <c r="AS328" s="240"/>
      <c r="AT328" s="240"/>
      <c r="AU328" s="240"/>
      <c r="AV328" s="240"/>
      <c r="AW328" s="240"/>
      <c r="AX328" s="240"/>
      <c r="AY328" s="240"/>
      <c r="AZ328" s="240"/>
      <c r="BA328" s="240"/>
      <c r="BB328" s="240"/>
      <c r="BC328" s="240"/>
      <c r="BD328" s="240"/>
      <c r="BE328" s="240"/>
      <c r="BF328" s="240"/>
      <c r="BG328" s="240"/>
      <c r="BH328" s="240"/>
      <c r="BI328" s="240"/>
      <c r="BJ328" s="240"/>
      <c r="BK328" s="240"/>
      <c r="BL328" s="240"/>
      <c r="BM328" s="240"/>
      <c r="BN328" s="240"/>
      <c r="BO328" s="240"/>
      <c r="BP328" s="240"/>
      <c r="BQ328" s="240"/>
      <c r="BR328" s="240"/>
      <c r="BS328" s="240"/>
    </row>
    <row r="329" spans="26:71" x14ac:dyDescent="0.2">
      <c r="Z329" s="240"/>
      <c r="AA329" s="240"/>
      <c r="AB329" s="240"/>
      <c r="AC329" s="240"/>
      <c r="AD329" s="240"/>
      <c r="AE329" s="240"/>
      <c r="AF329" s="240"/>
      <c r="AG329" s="240"/>
      <c r="AH329" s="240"/>
      <c r="AI329" s="240"/>
      <c r="AJ329" s="240"/>
      <c r="AK329" s="240"/>
      <c r="AL329" s="240"/>
      <c r="AM329" s="240"/>
      <c r="AN329" s="240"/>
      <c r="AO329" s="240"/>
      <c r="AP329" s="240"/>
      <c r="AQ329" s="240"/>
      <c r="AR329" s="240"/>
      <c r="AS329" s="240"/>
      <c r="AT329" s="240"/>
      <c r="AU329" s="240"/>
      <c r="AV329" s="240"/>
      <c r="AW329" s="240"/>
      <c r="AX329" s="240"/>
      <c r="AY329" s="240"/>
      <c r="AZ329" s="240"/>
      <c r="BA329" s="240"/>
      <c r="BB329" s="240"/>
      <c r="BC329" s="240"/>
      <c r="BD329" s="240"/>
      <c r="BE329" s="240"/>
      <c r="BF329" s="240"/>
      <c r="BG329" s="240"/>
      <c r="BH329" s="240"/>
      <c r="BI329" s="240"/>
      <c r="BJ329" s="240"/>
      <c r="BK329" s="240"/>
      <c r="BL329" s="240"/>
      <c r="BM329" s="240"/>
      <c r="BN329" s="240"/>
      <c r="BO329" s="240"/>
      <c r="BP329" s="240"/>
      <c r="BQ329" s="240"/>
      <c r="BR329" s="240"/>
      <c r="BS329" s="240"/>
    </row>
    <row r="330" spans="26:71" x14ac:dyDescent="0.2">
      <c r="Z330" s="240"/>
      <c r="AA330" s="240"/>
      <c r="AB330" s="240"/>
      <c r="AC330" s="240"/>
      <c r="AD330" s="240"/>
      <c r="AE330" s="240"/>
      <c r="AF330" s="240"/>
      <c r="AG330" s="240"/>
      <c r="AH330" s="240"/>
      <c r="AI330" s="240"/>
      <c r="AJ330" s="240"/>
      <c r="AK330" s="240"/>
      <c r="AL330" s="240"/>
      <c r="AM330" s="240"/>
      <c r="AN330" s="240"/>
      <c r="AO330" s="240"/>
      <c r="AP330" s="240"/>
      <c r="AQ330" s="240"/>
      <c r="AR330" s="240"/>
      <c r="AS330" s="240"/>
      <c r="AT330" s="240"/>
      <c r="AU330" s="240"/>
      <c r="AV330" s="240"/>
      <c r="AW330" s="240"/>
      <c r="AX330" s="240"/>
      <c r="AY330" s="240"/>
      <c r="AZ330" s="240"/>
      <c r="BA330" s="240"/>
      <c r="BB330" s="240"/>
      <c r="BC330" s="240"/>
      <c r="BD330" s="240"/>
      <c r="BE330" s="240"/>
      <c r="BF330" s="240"/>
      <c r="BG330" s="240"/>
      <c r="BH330" s="240"/>
      <c r="BI330" s="240"/>
      <c r="BJ330" s="240"/>
      <c r="BK330" s="240"/>
      <c r="BL330" s="240"/>
      <c r="BM330" s="240"/>
      <c r="BN330" s="240"/>
      <c r="BO330" s="240"/>
      <c r="BP330" s="240"/>
      <c r="BQ330" s="240"/>
      <c r="BR330" s="240"/>
      <c r="BS330" s="240"/>
    </row>
    <row r="331" spans="26:71" x14ac:dyDescent="0.2">
      <c r="Z331" s="240"/>
      <c r="AA331" s="240"/>
      <c r="AB331" s="240"/>
      <c r="AC331" s="240"/>
      <c r="AD331" s="240"/>
      <c r="AE331" s="240"/>
      <c r="AF331" s="240"/>
      <c r="AG331" s="240"/>
      <c r="AH331" s="240"/>
      <c r="AI331" s="240"/>
      <c r="AJ331" s="240"/>
      <c r="AK331" s="240"/>
      <c r="AL331" s="240"/>
      <c r="AM331" s="240"/>
      <c r="AN331" s="240"/>
      <c r="AO331" s="240"/>
      <c r="AP331" s="240"/>
      <c r="AQ331" s="240"/>
      <c r="AR331" s="240"/>
      <c r="AS331" s="240"/>
      <c r="AT331" s="240"/>
      <c r="AU331" s="240"/>
      <c r="AV331" s="240"/>
      <c r="AW331" s="240"/>
      <c r="AX331" s="240"/>
      <c r="AY331" s="240"/>
      <c r="AZ331" s="240"/>
      <c r="BA331" s="240"/>
      <c r="BB331" s="240"/>
      <c r="BC331" s="240"/>
      <c r="BD331" s="240"/>
      <c r="BE331" s="240"/>
      <c r="BF331" s="240"/>
      <c r="BG331" s="240"/>
      <c r="BH331" s="240"/>
      <c r="BI331" s="240"/>
      <c r="BJ331" s="240"/>
      <c r="BK331" s="240"/>
      <c r="BL331" s="240"/>
      <c r="BM331" s="240"/>
      <c r="BN331" s="240"/>
      <c r="BO331" s="240"/>
      <c r="BP331" s="240"/>
      <c r="BQ331" s="240"/>
      <c r="BR331" s="240"/>
      <c r="BS331" s="240"/>
    </row>
    <row r="332" spans="26:71" x14ac:dyDescent="0.2">
      <c r="Z332" s="240"/>
      <c r="AA332" s="240"/>
      <c r="AB332" s="240"/>
      <c r="AC332" s="240"/>
      <c r="AD332" s="240"/>
      <c r="AE332" s="240"/>
      <c r="AF332" s="240"/>
      <c r="AG332" s="240"/>
      <c r="AH332" s="240"/>
      <c r="AI332" s="240"/>
      <c r="AJ332" s="240"/>
      <c r="AK332" s="240"/>
      <c r="AL332" s="240"/>
      <c r="AM332" s="240"/>
      <c r="AN332" s="240"/>
      <c r="AO332" s="240"/>
      <c r="AP332" s="240"/>
      <c r="AQ332" s="240"/>
      <c r="AR332" s="240"/>
      <c r="AS332" s="240"/>
      <c r="AT332" s="240"/>
      <c r="AU332" s="240"/>
      <c r="AV332" s="240"/>
      <c r="AW332" s="240"/>
      <c r="AX332" s="240"/>
      <c r="AY332" s="240"/>
      <c r="AZ332" s="240"/>
      <c r="BA332" s="240"/>
      <c r="BB332" s="240"/>
      <c r="BC332" s="240"/>
      <c r="BD332" s="240"/>
      <c r="BE332" s="240"/>
      <c r="BF332" s="240"/>
      <c r="BG332" s="240"/>
      <c r="BH332" s="240"/>
      <c r="BI332" s="240"/>
      <c r="BJ332" s="240"/>
      <c r="BK332" s="240"/>
      <c r="BL332" s="240"/>
      <c r="BM332" s="240"/>
      <c r="BN332" s="240"/>
      <c r="BO332" s="240"/>
      <c r="BP332" s="240"/>
      <c r="BQ332" s="240"/>
      <c r="BR332" s="240"/>
      <c r="BS332" s="240"/>
    </row>
    <row r="333" spans="26:71" x14ac:dyDescent="0.2">
      <c r="Z333" s="240"/>
      <c r="AA333" s="240"/>
      <c r="AB333" s="240"/>
      <c r="AC333" s="240"/>
      <c r="AD333" s="240"/>
      <c r="AE333" s="240"/>
      <c r="AF333" s="240"/>
      <c r="AG333" s="240"/>
      <c r="AH333" s="240"/>
      <c r="AI333" s="240"/>
      <c r="AJ333" s="240"/>
      <c r="AK333" s="240"/>
      <c r="AL333" s="240"/>
      <c r="AM333" s="240"/>
      <c r="AN333" s="240"/>
      <c r="AO333" s="240"/>
      <c r="AP333" s="240"/>
      <c r="AQ333" s="240"/>
      <c r="AR333" s="240"/>
      <c r="AS333" s="240"/>
      <c r="AT333" s="240"/>
      <c r="AU333" s="240"/>
      <c r="AV333" s="240"/>
      <c r="AW333" s="240"/>
      <c r="AX333" s="240"/>
      <c r="AY333" s="240"/>
      <c r="AZ333" s="240"/>
      <c r="BA333" s="240"/>
      <c r="BB333" s="240"/>
      <c r="BC333" s="240"/>
      <c r="BD333" s="240"/>
      <c r="BE333" s="240"/>
      <c r="BF333" s="240"/>
      <c r="BG333" s="240"/>
      <c r="BH333" s="240"/>
      <c r="BI333" s="240"/>
      <c r="BJ333" s="240"/>
      <c r="BK333" s="240"/>
      <c r="BL333" s="240"/>
      <c r="BM333" s="240"/>
      <c r="BN333" s="240"/>
      <c r="BO333" s="240"/>
      <c r="BP333" s="240"/>
      <c r="BQ333" s="240"/>
      <c r="BR333" s="240"/>
      <c r="BS333" s="240"/>
    </row>
    <row r="334" spans="26:71" x14ac:dyDescent="0.2">
      <c r="Z334" s="240"/>
      <c r="AA334" s="240"/>
      <c r="AB334" s="240"/>
      <c r="AC334" s="240"/>
      <c r="AD334" s="240"/>
      <c r="AE334" s="240"/>
      <c r="AF334" s="240"/>
      <c r="AG334" s="240"/>
      <c r="AH334" s="240"/>
      <c r="AI334" s="240"/>
      <c r="AJ334" s="240"/>
      <c r="AK334" s="240"/>
      <c r="AL334" s="240"/>
      <c r="AM334" s="240"/>
      <c r="AN334" s="240"/>
      <c r="AO334" s="240"/>
      <c r="AP334" s="240"/>
      <c r="AQ334" s="240"/>
      <c r="AR334" s="240"/>
      <c r="AS334" s="240"/>
      <c r="AT334" s="240"/>
      <c r="AU334" s="240"/>
      <c r="AV334" s="240"/>
      <c r="AW334" s="240"/>
      <c r="AX334" s="240"/>
      <c r="AY334" s="240"/>
      <c r="AZ334" s="240"/>
      <c r="BA334" s="240"/>
      <c r="BB334" s="240"/>
      <c r="BC334" s="240"/>
      <c r="BD334" s="240"/>
      <c r="BE334" s="240"/>
      <c r="BF334" s="240"/>
      <c r="BG334" s="240"/>
      <c r="BH334" s="240"/>
      <c r="BI334" s="240"/>
      <c r="BJ334" s="240"/>
      <c r="BK334" s="240"/>
      <c r="BL334" s="240"/>
      <c r="BM334" s="240"/>
      <c r="BN334" s="240"/>
      <c r="BO334" s="240"/>
      <c r="BP334" s="240"/>
      <c r="BQ334" s="240"/>
      <c r="BR334" s="240"/>
      <c r="BS334" s="240"/>
    </row>
    <row r="335" spans="26:71" x14ac:dyDescent="0.2">
      <c r="Z335" s="240"/>
      <c r="AA335" s="240"/>
      <c r="AB335" s="240"/>
      <c r="AC335" s="240"/>
      <c r="AD335" s="240"/>
      <c r="AE335" s="240"/>
      <c r="AF335" s="240"/>
      <c r="AG335" s="240"/>
      <c r="AH335" s="240"/>
      <c r="AI335" s="240"/>
      <c r="AJ335" s="240"/>
      <c r="AK335" s="240"/>
      <c r="AL335" s="240"/>
      <c r="AM335" s="240"/>
      <c r="AN335" s="240"/>
      <c r="AO335" s="240"/>
      <c r="AP335" s="240"/>
      <c r="AQ335" s="240"/>
      <c r="AR335" s="240"/>
      <c r="AS335" s="240"/>
      <c r="AT335" s="240"/>
      <c r="AU335" s="240"/>
      <c r="AV335" s="240"/>
      <c r="AW335" s="240"/>
      <c r="AX335" s="240"/>
      <c r="AY335" s="240"/>
      <c r="AZ335" s="240"/>
      <c r="BA335" s="240"/>
      <c r="BB335" s="240"/>
      <c r="BC335" s="240"/>
      <c r="BD335" s="240"/>
      <c r="BE335" s="240"/>
      <c r="BF335" s="240"/>
      <c r="BG335" s="240"/>
      <c r="BH335" s="240"/>
      <c r="BI335" s="240"/>
      <c r="BJ335" s="240"/>
      <c r="BK335" s="240"/>
      <c r="BL335" s="240"/>
      <c r="BM335" s="240"/>
      <c r="BN335" s="240"/>
      <c r="BO335" s="240"/>
      <c r="BP335" s="240"/>
      <c r="BQ335" s="240"/>
      <c r="BR335" s="240"/>
      <c r="BS335" s="240"/>
    </row>
    <row r="336" spans="26:71" x14ac:dyDescent="0.2">
      <c r="Z336" s="240"/>
      <c r="AA336" s="240"/>
      <c r="AB336" s="240"/>
      <c r="AC336" s="240"/>
      <c r="AD336" s="240"/>
      <c r="AE336" s="240"/>
      <c r="AF336" s="240"/>
      <c r="AG336" s="240"/>
      <c r="AH336" s="240"/>
      <c r="AI336" s="240"/>
      <c r="AJ336" s="240"/>
      <c r="AK336" s="240"/>
      <c r="AL336" s="240"/>
      <c r="AM336" s="240"/>
      <c r="AN336" s="240"/>
      <c r="AO336" s="240"/>
      <c r="AP336" s="240"/>
      <c r="AQ336" s="240"/>
      <c r="AR336" s="240"/>
      <c r="AS336" s="240"/>
      <c r="AT336" s="240"/>
      <c r="AU336" s="240"/>
      <c r="AV336" s="240"/>
      <c r="AW336" s="240"/>
      <c r="AX336" s="240"/>
      <c r="AY336" s="240"/>
      <c r="AZ336" s="240"/>
      <c r="BA336" s="240"/>
      <c r="BB336" s="240"/>
      <c r="BC336" s="240"/>
      <c r="BD336" s="240"/>
      <c r="BE336" s="240"/>
      <c r="BF336" s="240"/>
      <c r="BG336" s="240"/>
      <c r="BH336" s="240"/>
      <c r="BI336" s="240"/>
      <c r="BJ336" s="240"/>
      <c r="BK336" s="240"/>
      <c r="BL336" s="240"/>
      <c r="BM336" s="240"/>
      <c r="BN336" s="240"/>
      <c r="BO336" s="240"/>
      <c r="BP336" s="240"/>
      <c r="BQ336" s="240"/>
      <c r="BR336" s="240"/>
      <c r="BS336" s="240"/>
    </row>
    <row r="337" spans="26:71" x14ac:dyDescent="0.2">
      <c r="Z337" s="240"/>
      <c r="AA337" s="240"/>
      <c r="AB337" s="240"/>
      <c r="AC337" s="240"/>
      <c r="AD337" s="240"/>
      <c r="AE337" s="240"/>
      <c r="AF337" s="240"/>
      <c r="AG337" s="240"/>
      <c r="AH337" s="240"/>
      <c r="AI337" s="240"/>
      <c r="AJ337" s="240"/>
      <c r="AK337" s="240"/>
      <c r="AL337" s="240"/>
      <c r="AM337" s="240"/>
      <c r="AN337" s="240"/>
      <c r="AO337" s="240"/>
      <c r="AP337" s="240"/>
      <c r="AQ337" s="240"/>
      <c r="AR337" s="240"/>
      <c r="AS337" s="240"/>
      <c r="AT337" s="240"/>
      <c r="AU337" s="240"/>
      <c r="AV337" s="240"/>
      <c r="AW337" s="240"/>
      <c r="AX337" s="240"/>
      <c r="AY337" s="240"/>
      <c r="AZ337" s="240"/>
      <c r="BA337" s="240"/>
      <c r="BB337" s="240"/>
      <c r="BC337" s="240"/>
      <c r="BD337" s="240"/>
      <c r="BE337" s="240"/>
      <c r="BF337" s="240"/>
      <c r="BG337" s="240"/>
      <c r="BH337" s="240"/>
      <c r="BI337" s="240"/>
      <c r="BJ337" s="240"/>
      <c r="BK337" s="240"/>
      <c r="BL337" s="240"/>
      <c r="BM337" s="240"/>
      <c r="BN337" s="240"/>
      <c r="BO337" s="240"/>
      <c r="BP337" s="240"/>
      <c r="BQ337" s="240"/>
      <c r="BR337" s="240"/>
      <c r="BS337" s="240"/>
    </row>
    <row r="338" spans="26:71" x14ac:dyDescent="0.2">
      <c r="Z338" s="240"/>
      <c r="AA338" s="240"/>
      <c r="AB338" s="240"/>
      <c r="AC338" s="240"/>
      <c r="AD338" s="240"/>
      <c r="AE338" s="240"/>
      <c r="AF338" s="240"/>
      <c r="AG338" s="240"/>
      <c r="AH338" s="240"/>
      <c r="AI338" s="240"/>
      <c r="AJ338" s="240"/>
      <c r="AK338" s="240"/>
      <c r="AL338" s="240"/>
      <c r="AM338" s="240"/>
      <c r="AN338" s="240"/>
      <c r="AO338" s="240"/>
      <c r="AP338" s="240"/>
      <c r="AQ338" s="240"/>
      <c r="AR338" s="240"/>
      <c r="AS338" s="240"/>
      <c r="AT338" s="240"/>
      <c r="AU338" s="240"/>
      <c r="AV338" s="240"/>
      <c r="AW338" s="240"/>
      <c r="AX338" s="240"/>
      <c r="AY338" s="240"/>
      <c r="AZ338" s="240"/>
      <c r="BA338" s="240"/>
      <c r="BB338" s="240"/>
      <c r="BC338" s="240"/>
      <c r="BD338" s="240"/>
      <c r="BE338" s="240"/>
      <c r="BF338" s="240"/>
      <c r="BG338" s="240"/>
      <c r="BH338" s="240"/>
      <c r="BI338" s="240"/>
      <c r="BJ338" s="240"/>
      <c r="BK338" s="240"/>
      <c r="BL338" s="240"/>
      <c r="BM338" s="240"/>
      <c r="BN338" s="240"/>
      <c r="BO338" s="240"/>
      <c r="BP338" s="240"/>
      <c r="BQ338" s="240"/>
      <c r="BR338" s="240"/>
      <c r="BS338" s="240"/>
    </row>
    <row r="339" spans="26:71" x14ac:dyDescent="0.2">
      <c r="Z339" s="240"/>
      <c r="AA339" s="240"/>
      <c r="AB339" s="240"/>
      <c r="AC339" s="240"/>
      <c r="AD339" s="240"/>
      <c r="AE339" s="240"/>
      <c r="AF339" s="240"/>
      <c r="AG339" s="240"/>
      <c r="AH339" s="240"/>
      <c r="AI339" s="240"/>
      <c r="AJ339" s="240"/>
      <c r="AK339" s="240"/>
      <c r="AL339" s="240"/>
      <c r="AM339" s="240"/>
      <c r="AN339" s="240"/>
      <c r="AO339" s="240"/>
      <c r="AP339" s="240"/>
      <c r="AQ339" s="240"/>
      <c r="AR339" s="240"/>
      <c r="AS339" s="240"/>
      <c r="AT339" s="240"/>
      <c r="AU339" s="240"/>
      <c r="AV339" s="240"/>
      <c r="AW339" s="240"/>
      <c r="AX339" s="240"/>
      <c r="AY339" s="240"/>
      <c r="AZ339" s="240"/>
      <c r="BA339" s="240"/>
      <c r="BB339" s="240"/>
      <c r="BC339" s="240"/>
      <c r="BD339" s="240"/>
      <c r="BE339" s="240"/>
      <c r="BF339" s="240"/>
      <c r="BG339" s="240"/>
      <c r="BH339" s="240"/>
      <c r="BI339" s="240"/>
      <c r="BJ339" s="240"/>
      <c r="BK339" s="240"/>
      <c r="BL339" s="240"/>
      <c r="BM339" s="240"/>
      <c r="BN339" s="240"/>
      <c r="BO339" s="240"/>
      <c r="BP339" s="240"/>
      <c r="BQ339" s="240"/>
      <c r="BR339" s="240"/>
      <c r="BS339" s="240"/>
    </row>
    <row r="340" spans="26:71" x14ac:dyDescent="0.2">
      <c r="Z340" s="240"/>
      <c r="AA340" s="240"/>
      <c r="AB340" s="240"/>
      <c r="AC340" s="240"/>
      <c r="AD340" s="240"/>
      <c r="AE340" s="240"/>
      <c r="AF340" s="240"/>
      <c r="AG340" s="240"/>
      <c r="AH340" s="240"/>
      <c r="AI340" s="240"/>
      <c r="AJ340" s="240"/>
      <c r="AK340" s="240"/>
      <c r="AL340" s="240"/>
      <c r="AM340" s="240"/>
      <c r="AN340" s="240"/>
      <c r="AO340" s="240"/>
      <c r="AP340" s="240"/>
      <c r="AQ340" s="240"/>
      <c r="AR340" s="240"/>
      <c r="AS340" s="240"/>
      <c r="AT340" s="240"/>
      <c r="AU340" s="240"/>
      <c r="AV340" s="240"/>
      <c r="AW340" s="240"/>
      <c r="AX340" s="240"/>
      <c r="AY340" s="240"/>
      <c r="AZ340" s="240"/>
      <c r="BA340" s="240"/>
      <c r="BB340" s="240"/>
      <c r="BC340" s="240"/>
      <c r="BD340" s="240"/>
      <c r="BE340" s="240"/>
      <c r="BF340" s="240"/>
      <c r="BG340" s="240"/>
      <c r="BH340" s="240"/>
      <c r="BI340" s="240"/>
      <c r="BJ340" s="240"/>
      <c r="BK340" s="240"/>
      <c r="BL340" s="240"/>
      <c r="BM340" s="240"/>
      <c r="BN340" s="240"/>
      <c r="BO340" s="240"/>
      <c r="BP340" s="240"/>
      <c r="BQ340" s="240"/>
      <c r="BR340" s="240"/>
      <c r="BS340" s="240"/>
    </row>
    <row r="341" spans="26:71" x14ac:dyDescent="0.2">
      <c r="Z341" s="240"/>
      <c r="AA341" s="240"/>
      <c r="AB341" s="240"/>
      <c r="AC341" s="240"/>
      <c r="AD341" s="240"/>
      <c r="AE341" s="240"/>
      <c r="AF341" s="240"/>
      <c r="AG341" s="240"/>
      <c r="AH341" s="240"/>
      <c r="AI341" s="240"/>
      <c r="AJ341" s="240"/>
      <c r="AK341" s="240"/>
      <c r="AL341" s="240"/>
      <c r="AM341" s="240"/>
      <c r="AN341" s="240"/>
      <c r="AO341" s="240"/>
      <c r="AP341" s="240"/>
      <c r="AQ341" s="240"/>
      <c r="AR341" s="240"/>
      <c r="AS341" s="240"/>
      <c r="AT341" s="240"/>
      <c r="AU341" s="240"/>
      <c r="AV341" s="240"/>
      <c r="AW341" s="240"/>
      <c r="AX341" s="240"/>
      <c r="AY341" s="240"/>
      <c r="AZ341" s="240"/>
      <c r="BA341" s="240"/>
      <c r="BB341" s="240"/>
      <c r="BC341" s="240"/>
      <c r="BD341" s="240"/>
      <c r="BE341" s="240"/>
      <c r="BF341" s="240"/>
      <c r="BG341" s="240"/>
      <c r="BH341" s="240"/>
      <c r="BI341" s="240"/>
      <c r="BJ341" s="240"/>
      <c r="BK341" s="240"/>
      <c r="BL341" s="240"/>
      <c r="BM341" s="240"/>
      <c r="BN341" s="240"/>
      <c r="BO341" s="240"/>
      <c r="BP341" s="240"/>
      <c r="BQ341" s="240"/>
      <c r="BR341" s="240"/>
      <c r="BS341" s="240"/>
    </row>
    <row r="342" spans="26:71" x14ac:dyDescent="0.2">
      <c r="Z342" s="240"/>
      <c r="AA342" s="240"/>
      <c r="AB342" s="240"/>
      <c r="AC342" s="240"/>
      <c r="AD342" s="240"/>
      <c r="AE342" s="240"/>
      <c r="AF342" s="240"/>
      <c r="AG342" s="240"/>
      <c r="AH342" s="240"/>
      <c r="AI342" s="240"/>
      <c r="AJ342" s="240"/>
      <c r="AK342" s="240"/>
      <c r="AL342" s="240"/>
      <c r="AM342" s="240"/>
      <c r="AN342" s="240"/>
      <c r="AO342" s="240"/>
      <c r="AP342" s="240"/>
      <c r="AQ342" s="240"/>
      <c r="AR342" s="240"/>
      <c r="AS342" s="240"/>
      <c r="AT342" s="240"/>
      <c r="AU342" s="240"/>
      <c r="AV342" s="240"/>
      <c r="AW342" s="240"/>
      <c r="AX342" s="240"/>
      <c r="AY342" s="240"/>
      <c r="AZ342" s="240"/>
      <c r="BA342" s="240"/>
      <c r="BB342" s="240"/>
      <c r="BC342" s="240"/>
      <c r="BD342" s="240"/>
      <c r="BE342" s="240"/>
      <c r="BF342" s="240"/>
      <c r="BG342" s="240"/>
      <c r="BH342" s="240"/>
      <c r="BI342" s="240"/>
      <c r="BJ342" s="240"/>
      <c r="BK342" s="240"/>
      <c r="BL342" s="240"/>
      <c r="BM342" s="240"/>
      <c r="BN342" s="240"/>
      <c r="BO342" s="240"/>
      <c r="BP342" s="240"/>
      <c r="BQ342" s="240"/>
      <c r="BR342" s="240"/>
      <c r="BS342" s="240"/>
    </row>
    <row r="343" spans="26:71" x14ac:dyDescent="0.2">
      <c r="Z343" s="240"/>
      <c r="AA343" s="240"/>
      <c r="AB343" s="240"/>
      <c r="AC343" s="240"/>
      <c r="AD343" s="240"/>
      <c r="AE343" s="240"/>
      <c r="AF343" s="240"/>
      <c r="AG343" s="240"/>
      <c r="AH343" s="240"/>
      <c r="AI343" s="240"/>
      <c r="AJ343" s="240"/>
      <c r="AK343" s="240"/>
      <c r="AL343" s="240"/>
      <c r="AM343" s="240"/>
      <c r="AN343" s="240"/>
      <c r="AO343" s="240"/>
      <c r="AP343" s="240"/>
      <c r="AQ343" s="240"/>
      <c r="AR343" s="240"/>
      <c r="AS343" s="240"/>
      <c r="AT343" s="240"/>
      <c r="AU343" s="240"/>
      <c r="AV343" s="240"/>
      <c r="AW343" s="240"/>
      <c r="AX343" s="240"/>
      <c r="AY343" s="240"/>
      <c r="AZ343" s="240"/>
      <c r="BA343" s="240"/>
      <c r="BB343" s="240"/>
      <c r="BC343" s="240"/>
      <c r="BD343" s="240"/>
      <c r="BE343" s="240"/>
      <c r="BF343" s="240"/>
      <c r="BG343" s="240"/>
      <c r="BH343" s="240"/>
      <c r="BI343" s="240"/>
      <c r="BJ343" s="240"/>
      <c r="BK343" s="240"/>
      <c r="BL343" s="240"/>
      <c r="BM343" s="240"/>
      <c r="BN343" s="240"/>
      <c r="BO343" s="240"/>
      <c r="BP343" s="240"/>
      <c r="BQ343" s="240"/>
      <c r="BR343" s="240"/>
      <c r="BS343" s="240"/>
    </row>
    <row r="344" spans="26:71" x14ac:dyDescent="0.2">
      <c r="Z344" s="240"/>
      <c r="AA344" s="240"/>
      <c r="AB344" s="240"/>
      <c r="AC344" s="240"/>
      <c r="AD344" s="240"/>
      <c r="AE344" s="240"/>
      <c r="AF344" s="240"/>
      <c r="AG344" s="240"/>
      <c r="AH344" s="240"/>
      <c r="AI344" s="240"/>
      <c r="AJ344" s="240"/>
      <c r="AK344" s="240"/>
      <c r="AL344" s="240"/>
      <c r="AM344" s="240"/>
      <c r="AN344" s="240"/>
      <c r="AO344" s="240"/>
      <c r="AP344" s="240"/>
      <c r="AQ344" s="240"/>
      <c r="AR344" s="240"/>
      <c r="AS344" s="240"/>
      <c r="AT344" s="240"/>
      <c r="AU344" s="240"/>
      <c r="AV344" s="240"/>
      <c r="AW344" s="240"/>
      <c r="AX344" s="240"/>
      <c r="AY344" s="240"/>
      <c r="AZ344" s="240"/>
      <c r="BA344" s="240"/>
      <c r="BB344" s="240"/>
      <c r="BC344" s="240"/>
      <c r="BD344" s="240"/>
      <c r="BE344" s="240"/>
      <c r="BF344" s="240"/>
      <c r="BG344" s="240"/>
      <c r="BH344" s="240"/>
      <c r="BI344" s="240"/>
      <c r="BJ344" s="240"/>
      <c r="BK344" s="240"/>
      <c r="BL344" s="240"/>
      <c r="BM344" s="240"/>
      <c r="BN344" s="240"/>
      <c r="BO344" s="240"/>
      <c r="BP344" s="240"/>
      <c r="BQ344" s="240"/>
      <c r="BR344" s="240"/>
      <c r="BS344" s="240"/>
    </row>
    <row r="345" spans="26:71" x14ac:dyDescent="0.2">
      <c r="Z345" s="240"/>
      <c r="AA345" s="240"/>
      <c r="AB345" s="240"/>
      <c r="AC345" s="240"/>
      <c r="AD345" s="240"/>
      <c r="AE345" s="240"/>
      <c r="AF345" s="240"/>
      <c r="AG345" s="240"/>
      <c r="AH345" s="240"/>
      <c r="AI345" s="240"/>
      <c r="AJ345" s="240"/>
      <c r="AK345" s="240"/>
      <c r="AL345" s="240"/>
      <c r="AM345" s="240"/>
      <c r="AN345" s="240"/>
      <c r="AO345" s="240"/>
      <c r="AP345" s="240"/>
      <c r="AQ345" s="240"/>
      <c r="AR345" s="240"/>
      <c r="AS345" s="240"/>
      <c r="AT345" s="240"/>
      <c r="AU345" s="240"/>
      <c r="AV345" s="240"/>
      <c r="AW345" s="240"/>
      <c r="AX345" s="240"/>
      <c r="AY345" s="240"/>
      <c r="AZ345" s="240"/>
      <c r="BA345" s="240"/>
      <c r="BB345" s="240"/>
      <c r="BC345" s="240"/>
      <c r="BD345" s="240"/>
      <c r="BE345" s="240"/>
      <c r="BF345" s="240"/>
      <c r="BG345" s="240"/>
      <c r="BH345" s="240"/>
      <c r="BI345" s="240"/>
      <c r="BJ345" s="240"/>
      <c r="BK345" s="240"/>
      <c r="BL345" s="240"/>
      <c r="BM345" s="240"/>
      <c r="BN345" s="240"/>
      <c r="BO345" s="240"/>
      <c r="BP345" s="240"/>
      <c r="BQ345" s="240"/>
      <c r="BR345" s="240"/>
      <c r="BS345" s="240"/>
    </row>
    <row r="346" spans="26:71" x14ac:dyDescent="0.2">
      <c r="Z346" s="240"/>
      <c r="AA346" s="240"/>
      <c r="AB346" s="240"/>
      <c r="AC346" s="240"/>
      <c r="AD346" s="240"/>
      <c r="AE346" s="240"/>
      <c r="AF346" s="240"/>
      <c r="AG346" s="240"/>
      <c r="AH346" s="240"/>
      <c r="AI346" s="240"/>
      <c r="AJ346" s="240"/>
      <c r="AK346" s="240"/>
      <c r="AL346" s="240"/>
      <c r="AM346" s="240"/>
      <c r="AN346" s="240"/>
      <c r="AO346" s="240"/>
      <c r="AP346" s="240"/>
      <c r="AQ346" s="240"/>
      <c r="AR346" s="240"/>
      <c r="AS346" s="240"/>
      <c r="AT346" s="240"/>
      <c r="AU346" s="240"/>
      <c r="AV346" s="240"/>
      <c r="AW346" s="240"/>
      <c r="AX346" s="240"/>
      <c r="AY346" s="240"/>
      <c r="AZ346" s="240"/>
      <c r="BA346" s="240"/>
      <c r="BB346" s="240"/>
      <c r="BC346" s="240"/>
      <c r="BD346" s="240"/>
      <c r="BE346" s="240"/>
      <c r="BF346" s="240"/>
      <c r="BG346" s="240"/>
      <c r="BH346" s="240"/>
      <c r="BI346" s="240"/>
      <c r="BJ346" s="240"/>
      <c r="BK346" s="240"/>
      <c r="BL346" s="240"/>
      <c r="BM346" s="240"/>
      <c r="BN346" s="240"/>
      <c r="BO346" s="240"/>
      <c r="BP346" s="240"/>
      <c r="BQ346" s="240"/>
      <c r="BR346" s="240"/>
      <c r="BS346" s="240"/>
    </row>
    <row r="347" spans="26:71" x14ac:dyDescent="0.2">
      <c r="Z347" s="240"/>
      <c r="AA347" s="240"/>
      <c r="AB347" s="240"/>
      <c r="AC347" s="240"/>
      <c r="AD347" s="240"/>
      <c r="AE347" s="240"/>
      <c r="AF347" s="240"/>
      <c r="AG347" s="240"/>
      <c r="AH347" s="240"/>
      <c r="AI347" s="240"/>
      <c r="AJ347" s="240"/>
      <c r="AK347" s="240"/>
      <c r="AL347" s="240"/>
      <c r="AM347" s="240"/>
      <c r="AN347" s="240"/>
      <c r="AO347" s="240"/>
      <c r="AP347" s="240"/>
      <c r="AQ347" s="240"/>
      <c r="AR347" s="240"/>
      <c r="AS347" s="240"/>
      <c r="AT347" s="240"/>
      <c r="AU347" s="240"/>
      <c r="AV347" s="240"/>
      <c r="AW347" s="240"/>
      <c r="AX347" s="240"/>
      <c r="AY347" s="240"/>
      <c r="AZ347" s="240"/>
      <c r="BA347" s="240"/>
      <c r="BB347" s="240"/>
      <c r="BC347" s="240"/>
      <c r="BD347" s="240"/>
      <c r="BE347" s="240"/>
      <c r="BF347" s="240"/>
      <c r="BG347" s="240"/>
      <c r="BH347" s="240"/>
      <c r="BI347" s="240"/>
      <c r="BJ347" s="240"/>
      <c r="BK347" s="240"/>
      <c r="BL347" s="240"/>
      <c r="BM347" s="240"/>
      <c r="BN347" s="240"/>
      <c r="BO347" s="240"/>
      <c r="BP347" s="240"/>
      <c r="BQ347" s="240"/>
      <c r="BR347" s="240"/>
      <c r="BS347" s="240"/>
    </row>
    <row r="348" spans="26:71" x14ac:dyDescent="0.2">
      <c r="Z348" s="240"/>
      <c r="AA348" s="240"/>
      <c r="AB348" s="240"/>
      <c r="AC348" s="240"/>
      <c r="AD348" s="240"/>
      <c r="AE348" s="240"/>
      <c r="AF348" s="240"/>
      <c r="AG348" s="240"/>
      <c r="AH348" s="240"/>
      <c r="AI348" s="240"/>
      <c r="AJ348" s="240"/>
      <c r="AK348" s="240"/>
      <c r="AL348" s="240"/>
      <c r="AM348" s="240"/>
      <c r="AN348" s="240"/>
      <c r="AO348" s="240"/>
      <c r="AP348" s="240"/>
      <c r="AQ348" s="240"/>
      <c r="AR348" s="240"/>
      <c r="AS348" s="240"/>
      <c r="AT348" s="240"/>
      <c r="AU348" s="240"/>
      <c r="AV348" s="240"/>
      <c r="AW348" s="240"/>
      <c r="AX348" s="240"/>
      <c r="AY348" s="240"/>
      <c r="AZ348" s="240"/>
      <c r="BA348" s="240"/>
      <c r="BB348" s="240"/>
      <c r="BC348" s="240"/>
      <c r="BD348" s="240"/>
      <c r="BE348" s="240"/>
      <c r="BF348" s="240"/>
      <c r="BG348" s="240"/>
      <c r="BH348" s="240"/>
      <c r="BI348" s="240"/>
      <c r="BJ348" s="240"/>
      <c r="BK348" s="240"/>
      <c r="BL348" s="240"/>
      <c r="BM348" s="240"/>
      <c r="BN348" s="240"/>
      <c r="BO348" s="240"/>
      <c r="BP348" s="240"/>
      <c r="BQ348" s="240"/>
      <c r="BR348" s="240"/>
      <c r="BS348" s="240"/>
    </row>
    <row r="349" spans="26:71" x14ac:dyDescent="0.2">
      <c r="Z349" s="240"/>
      <c r="AA349" s="240"/>
      <c r="AB349" s="240"/>
      <c r="AC349" s="240"/>
      <c r="AD349" s="240"/>
      <c r="AE349" s="240"/>
      <c r="AF349" s="240"/>
      <c r="AG349" s="240"/>
      <c r="AH349" s="240"/>
      <c r="AI349" s="240"/>
      <c r="AJ349" s="240"/>
      <c r="AK349" s="240"/>
      <c r="AL349" s="240"/>
      <c r="AM349" s="240"/>
      <c r="AN349" s="240"/>
      <c r="AO349" s="240"/>
      <c r="AP349" s="240"/>
      <c r="AQ349" s="240"/>
      <c r="AR349" s="240"/>
      <c r="AS349" s="240"/>
      <c r="AT349" s="240"/>
      <c r="AU349" s="240"/>
      <c r="AV349" s="240"/>
      <c r="AW349" s="240"/>
      <c r="AX349" s="240"/>
      <c r="AY349" s="240"/>
      <c r="AZ349" s="240"/>
      <c r="BA349" s="240"/>
      <c r="BB349" s="240"/>
      <c r="BC349" s="240"/>
      <c r="BD349" s="240"/>
      <c r="BE349" s="240"/>
      <c r="BF349" s="240"/>
      <c r="BG349" s="240"/>
      <c r="BH349" s="240"/>
      <c r="BI349" s="240"/>
      <c r="BJ349" s="240"/>
      <c r="BK349" s="240"/>
      <c r="BL349" s="240"/>
      <c r="BM349" s="240"/>
      <c r="BN349" s="240"/>
      <c r="BO349" s="240"/>
      <c r="BP349" s="240"/>
      <c r="BQ349" s="240"/>
      <c r="BR349" s="240"/>
      <c r="BS349" s="240"/>
    </row>
    <row r="350" spans="26:71" x14ac:dyDescent="0.2">
      <c r="Z350" s="240"/>
      <c r="AA350" s="240"/>
      <c r="AB350" s="240"/>
      <c r="AC350" s="240"/>
      <c r="AD350" s="240"/>
      <c r="AE350" s="240"/>
      <c r="AF350" s="240"/>
      <c r="AG350" s="240"/>
      <c r="AH350" s="240"/>
      <c r="AI350" s="240"/>
      <c r="AJ350" s="240"/>
      <c r="AK350" s="240"/>
      <c r="AL350" s="240"/>
      <c r="AM350" s="240"/>
      <c r="AN350" s="240"/>
      <c r="AO350" s="240"/>
      <c r="AP350" s="240"/>
      <c r="AQ350" s="240"/>
      <c r="AR350" s="240"/>
      <c r="AS350" s="240"/>
      <c r="AT350" s="240"/>
      <c r="AU350" s="240"/>
      <c r="AV350" s="240"/>
      <c r="AW350" s="240"/>
      <c r="AX350" s="240"/>
      <c r="AY350" s="240"/>
      <c r="AZ350" s="240"/>
      <c r="BA350" s="240"/>
      <c r="BB350" s="240"/>
      <c r="BC350" s="240"/>
      <c r="BD350" s="240"/>
      <c r="BE350" s="240"/>
      <c r="BF350" s="240"/>
      <c r="BG350" s="240"/>
      <c r="BH350" s="240"/>
      <c r="BI350" s="240"/>
      <c r="BJ350" s="240"/>
      <c r="BK350" s="240"/>
      <c r="BL350" s="240"/>
      <c r="BM350" s="240"/>
      <c r="BN350" s="240"/>
      <c r="BO350" s="240"/>
      <c r="BP350" s="240"/>
      <c r="BQ350" s="240"/>
      <c r="BR350" s="240"/>
      <c r="BS350" s="240"/>
    </row>
    <row r="351" spans="26:71" x14ac:dyDescent="0.2">
      <c r="Z351" s="240"/>
      <c r="AA351" s="240"/>
      <c r="AB351" s="240"/>
      <c r="AC351" s="240"/>
      <c r="AD351" s="240"/>
      <c r="AE351" s="240"/>
      <c r="AF351" s="240"/>
      <c r="AG351" s="240"/>
      <c r="AH351" s="240"/>
      <c r="AI351" s="240"/>
      <c r="AJ351" s="240"/>
      <c r="AK351" s="240"/>
      <c r="AL351" s="240"/>
      <c r="AM351" s="240"/>
      <c r="AN351" s="240"/>
      <c r="AO351" s="240"/>
      <c r="AP351" s="240"/>
      <c r="AQ351" s="240"/>
      <c r="AR351" s="240"/>
      <c r="AS351" s="240"/>
      <c r="AT351" s="240"/>
      <c r="AU351" s="240"/>
      <c r="AV351" s="240"/>
      <c r="AW351" s="240"/>
      <c r="AX351" s="240"/>
      <c r="AY351" s="240"/>
      <c r="AZ351" s="240"/>
      <c r="BA351" s="240"/>
      <c r="BB351" s="240"/>
      <c r="BC351" s="240"/>
      <c r="BD351" s="240"/>
      <c r="BE351" s="240"/>
      <c r="BF351" s="240"/>
      <c r="BG351" s="240"/>
      <c r="BH351" s="240"/>
      <c r="BI351" s="240"/>
      <c r="BJ351" s="240"/>
      <c r="BK351" s="240"/>
      <c r="BL351" s="240"/>
      <c r="BM351" s="240"/>
      <c r="BN351" s="240"/>
      <c r="BO351" s="240"/>
      <c r="BP351" s="240"/>
      <c r="BQ351" s="240"/>
      <c r="BR351" s="240"/>
      <c r="BS351" s="240"/>
    </row>
    <row r="352" spans="26:71" x14ac:dyDescent="0.2">
      <c r="Z352" s="240"/>
      <c r="AA352" s="240"/>
      <c r="AB352" s="240"/>
      <c r="AC352" s="240"/>
      <c r="AD352" s="240"/>
      <c r="AE352" s="240"/>
      <c r="AF352" s="240"/>
      <c r="AG352" s="240"/>
      <c r="AH352" s="240"/>
      <c r="AI352" s="240"/>
      <c r="AJ352" s="240"/>
      <c r="AK352" s="240"/>
      <c r="AL352" s="240"/>
      <c r="AM352" s="240"/>
      <c r="AN352" s="240"/>
      <c r="AO352" s="240"/>
      <c r="AP352" s="240"/>
      <c r="AQ352" s="240"/>
      <c r="AR352" s="240"/>
      <c r="AS352" s="240"/>
      <c r="AT352" s="240"/>
      <c r="AU352" s="240"/>
      <c r="AV352" s="240"/>
      <c r="AW352" s="240"/>
      <c r="AX352" s="240"/>
      <c r="AY352" s="240"/>
      <c r="AZ352" s="240"/>
      <c r="BA352" s="240"/>
      <c r="BB352" s="240"/>
      <c r="BC352" s="240"/>
      <c r="BD352" s="240"/>
      <c r="BE352" s="240"/>
      <c r="BF352" s="240"/>
      <c r="BG352" s="240"/>
      <c r="BH352" s="240"/>
      <c r="BI352" s="240"/>
      <c r="BJ352" s="240"/>
      <c r="BK352" s="240"/>
      <c r="BL352" s="240"/>
      <c r="BM352" s="240"/>
      <c r="BN352" s="240"/>
      <c r="BO352" s="240"/>
      <c r="BP352" s="240"/>
      <c r="BQ352" s="240"/>
      <c r="BR352" s="240"/>
      <c r="BS352" s="240"/>
    </row>
    <row r="353" spans="26:71" x14ac:dyDescent="0.2">
      <c r="Z353" s="240"/>
      <c r="AA353" s="240"/>
      <c r="AB353" s="240"/>
      <c r="AC353" s="240"/>
      <c r="AD353" s="240"/>
      <c r="AE353" s="240"/>
      <c r="AF353" s="240"/>
      <c r="AG353" s="240"/>
      <c r="AH353" s="240"/>
      <c r="AI353" s="240"/>
      <c r="AJ353" s="240"/>
      <c r="AK353" s="240"/>
      <c r="AL353" s="240"/>
      <c r="AM353" s="240"/>
      <c r="AN353" s="240"/>
      <c r="AO353" s="240"/>
      <c r="AP353" s="240"/>
      <c r="AQ353" s="240"/>
      <c r="AR353" s="240"/>
      <c r="AS353" s="240"/>
      <c r="AT353" s="240"/>
      <c r="AU353" s="240"/>
      <c r="AV353" s="240"/>
      <c r="AW353" s="240"/>
      <c r="AX353" s="240"/>
      <c r="AY353" s="240"/>
      <c r="AZ353" s="240"/>
      <c r="BA353" s="240"/>
      <c r="BB353" s="240"/>
      <c r="BC353" s="240"/>
      <c r="BD353" s="240"/>
      <c r="BE353" s="240"/>
      <c r="BF353" s="240"/>
      <c r="BG353" s="240"/>
      <c r="BH353" s="240"/>
      <c r="BI353" s="240"/>
      <c r="BJ353" s="240"/>
      <c r="BK353" s="240"/>
      <c r="BL353" s="240"/>
      <c r="BM353" s="240"/>
      <c r="BN353" s="240"/>
      <c r="BO353" s="240"/>
      <c r="BP353" s="240"/>
      <c r="BQ353" s="240"/>
      <c r="BR353" s="240"/>
      <c r="BS353" s="240"/>
    </row>
    <row r="354" spans="26:71" x14ac:dyDescent="0.2">
      <c r="Z354" s="240"/>
      <c r="AA354" s="240"/>
      <c r="AB354" s="240"/>
      <c r="AC354" s="240"/>
      <c r="AD354" s="240"/>
      <c r="AE354" s="240"/>
      <c r="AF354" s="240"/>
      <c r="AG354" s="240"/>
      <c r="AH354" s="240"/>
      <c r="AI354" s="240"/>
      <c r="AJ354" s="240"/>
      <c r="AK354" s="240"/>
      <c r="AL354" s="240"/>
      <c r="AM354" s="240"/>
      <c r="AN354" s="240"/>
      <c r="AO354" s="240"/>
      <c r="AP354" s="240"/>
      <c r="AQ354" s="240"/>
      <c r="AR354" s="240"/>
      <c r="AS354" s="240"/>
      <c r="AT354" s="240"/>
      <c r="AU354" s="240"/>
      <c r="AV354" s="240"/>
      <c r="AW354" s="240"/>
      <c r="AX354" s="240"/>
      <c r="AY354" s="240"/>
      <c r="AZ354" s="240"/>
      <c r="BA354" s="240"/>
      <c r="BB354" s="240"/>
      <c r="BC354" s="240"/>
      <c r="BD354" s="240"/>
      <c r="BE354" s="240"/>
      <c r="BF354" s="240"/>
      <c r="BG354" s="240"/>
      <c r="BH354" s="240"/>
      <c r="BI354" s="240"/>
      <c r="BJ354" s="240"/>
      <c r="BK354" s="240"/>
      <c r="BL354" s="240"/>
      <c r="BM354" s="240"/>
      <c r="BN354" s="240"/>
      <c r="BO354" s="240"/>
      <c r="BP354" s="240"/>
      <c r="BQ354" s="240"/>
      <c r="BR354" s="240"/>
      <c r="BS354" s="240"/>
    </row>
    <row r="355" spans="26:71" x14ac:dyDescent="0.2">
      <c r="Z355" s="240"/>
      <c r="AA355" s="240"/>
      <c r="AB355" s="240"/>
      <c r="AC355" s="240"/>
      <c r="AD355" s="240"/>
      <c r="AE355" s="240"/>
      <c r="AF355" s="240"/>
      <c r="AG355" s="240"/>
      <c r="AH355" s="240"/>
      <c r="AI355" s="240"/>
      <c r="AJ355" s="240"/>
      <c r="AK355" s="240"/>
      <c r="AL355" s="240"/>
      <c r="AM355" s="240"/>
      <c r="AN355" s="240"/>
      <c r="AO355" s="240"/>
      <c r="AP355" s="240"/>
      <c r="AQ355" s="240"/>
      <c r="AR355" s="240"/>
      <c r="AS355" s="240"/>
      <c r="AT355" s="240"/>
      <c r="AU355" s="240"/>
      <c r="AV355" s="240"/>
      <c r="AW355" s="240"/>
      <c r="AX355" s="240"/>
      <c r="AY355" s="240"/>
      <c r="AZ355" s="240"/>
      <c r="BA355" s="240"/>
      <c r="BB355" s="240"/>
      <c r="BC355" s="240"/>
      <c r="BD355" s="240"/>
      <c r="BE355" s="240"/>
      <c r="BF355" s="240"/>
      <c r="BG355" s="240"/>
      <c r="BH355" s="240"/>
      <c r="BI355" s="240"/>
      <c r="BJ355" s="240"/>
      <c r="BK355" s="240"/>
      <c r="BL355" s="240"/>
      <c r="BM355" s="240"/>
      <c r="BN355" s="240"/>
      <c r="BO355" s="240"/>
      <c r="BP355" s="240"/>
      <c r="BQ355" s="240"/>
      <c r="BR355" s="240"/>
      <c r="BS355" s="240"/>
    </row>
    <row r="356" spans="26:71" x14ac:dyDescent="0.2">
      <c r="Z356" s="240"/>
      <c r="AA356" s="240"/>
      <c r="AB356" s="240"/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/>
      <c r="AM356" s="240"/>
      <c r="AN356" s="240"/>
      <c r="AO356" s="240"/>
      <c r="AP356" s="240"/>
      <c r="AQ356" s="240"/>
      <c r="AR356" s="240"/>
      <c r="AS356" s="240"/>
      <c r="AT356" s="240"/>
      <c r="AU356" s="240"/>
      <c r="AV356" s="240"/>
      <c r="AW356" s="240"/>
      <c r="AX356" s="240"/>
      <c r="AY356" s="240"/>
      <c r="AZ356" s="240"/>
      <c r="BA356" s="240"/>
      <c r="BB356" s="240"/>
      <c r="BC356" s="240"/>
      <c r="BD356" s="240"/>
      <c r="BE356" s="240"/>
      <c r="BF356" s="240"/>
      <c r="BG356" s="240"/>
      <c r="BH356" s="240"/>
      <c r="BI356" s="240"/>
      <c r="BJ356" s="240"/>
      <c r="BK356" s="240"/>
      <c r="BL356" s="240"/>
      <c r="BM356" s="240"/>
      <c r="BN356" s="240"/>
      <c r="BO356" s="240"/>
      <c r="BP356" s="240"/>
      <c r="BQ356" s="240"/>
      <c r="BR356" s="240"/>
      <c r="BS356" s="240"/>
    </row>
    <row r="357" spans="26:71" x14ac:dyDescent="0.2">
      <c r="Z357" s="240"/>
      <c r="AA357" s="240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40"/>
      <c r="AP357" s="240"/>
      <c r="AQ357" s="240"/>
      <c r="AR357" s="240"/>
      <c r="AS357" s="240"/>
      <c r="AT357" s="240"/>
      <c r="AU357" s="240"/>
      <c r="AV357" s="240"/>
      <c r="AW357" s="240"/>
      <c r="AX357" s="240"/>
      <c r="AY357" s="240"/>
      <c r="AZ357" s="240"/>
      <c r="BA357" s="240"/>
      <c r="BB357" s="240"/>
      <c r="BC357" s="240"/>
      <c r="BD357" s="240"/>
      <c r="BE357" s="240"/>
      <c r="BF357" s="240"/>
      <c r="BG357" s="240"/>
      <c r="BH357" s="240"/>
      <c r="BI357" s="240"/>
      <c r="BJ357" s="240"/>
      <c r="BK357" s="240"/>
      <c r="BL357" s="240"/>
      <c r="BM357" s="240"/>
      <c r="BN357" s="240"/>
      <c r="BO357" s="240"/>
      <c r="BP357" s="240"/>
      <c r="BQ357" s="240"/>
      <c r="BR357" s="240"/>
      <c r="BS357" s="240"/>
    </row>
    <row r="358" spans="26:71" x14ac:dyDescent="0.2">
      <c r="Z358" s="240"/>
      <c r="AA358" s="240"/>
      <c r="AB358" s="240"/>
      <c r="AC358" s="240"/>
      <c r="AD358" s="240"/>
      <c r="AE358" s="240"/>
      <c r="AF358" s="240"/>
      <c r="AG358" s="240"/>
      <c r="AH358" s="240"/>
      <c r="AI358" s="240"/>
      <c r="AJ358" s="240"/>
      <c r="AK358" s="240"/>
      <c r="AL358" s="240"/>
      <c r="AM358" s="240"/>
      <c r="AN358" s="240"/>
      <c r="AO358" s="240"/>
      <c r="AP358" s="240"/>
      <c r="AQ358" s="240"/>
      <c r="AR358" s="240"/>
      <c r="AS358" s="240"/>
      <c r="AT358" s="240"/>
      <c r="AU358" s="240"/>
      <c r="AV358" s="240"/>
      <c r="AW358" s="240"/>
      <c r="AX358" s="240"/>
      <c r="AY358" s="240"/>
      <c r="AZ358" s="240"/>
      <c r="BA358" s="240"/>
      <c r="BB358" s="240"/>
      <c r="BC358" s="240"/>
      <c r="BD358" s="240"/>
      <c r="BE358" s="240"/>
      <c r="BF358" s="240"/>
      <c r="BG358" s="240"/>
      <c r="BH358" s="240"/>
      <c r="BI358" s="240"/>
      <c r="BJ358" s="240"/>
      <c r="BK358" s="240"/>
      <c r="BL358" s="240"/>
      <c r="BM358" s="240"/>
      <c r="BN358" s="240"/>
      <c r="BO358" s="240"/>
      <c r="BP358" s="240"/>
      <c r="BQ358" s="240"/>
      <c r="BR358" s="240"/>
      <c r="BS358" s="240"/>
    </row>
    <row r="359" spans="26:71" x14ac:dyDescent="0.2">
      <c r="Z359" s="240"/>
      <c r="AA359" s="240"/>
      <c r="AB359" s="240"/>
      <c r="AC359" s="240"/>
      <c r="AD359" s="240"/>
      <c r="AE359" s="240"/>
      <c r="AF359" s="240"/>
      <c r="AG359" s="240"/>
      <c r="AH359" s="240"/>
      <c r="AI359" s="240"/>
      <c r="AJ359" s="240"/>
      <c r="AK359" s="240"/>
      <c r="AL359" s="240"/>
      <c r="AM359" s="240"/>
      <c r="AN359" s="240"/>
      <c r="AO359" s="240"/>
      <c r="AP359" s="240"/>
      <c r="AQ359" s="240"/>
      <c r="AR359" s="240"/>
      <c r="AS359" s="240"/>
      <c r="AT359" s="240"/>
      <c r="AU359" s="240"/>
      <c r="AV359" s="240"/>
      <c r="AW359" s="240"/>
      <c r="AX359" s="240"/>
      <c r="AY359" s="240"/>
      <c r="AZ359" s="240"/>
      <c r="BA359" s="240"/>
      <c r="BB359" s="240"/>
      <c r="BC359" s="240"/>
      <c r="BD359" s="240"/>
      <c r="BE359" s="240"/>
      <c r="BF359" s="240"/>
      <c r="BG359" s="240"/>
      <c r="BH359" s="240"/>
      <c r="BI359" s="240"/>
      <c r="BJ359" s="240"/>
      <c r="BK359" s="240"/>
      <c r="BL359" s="240"/>
      <c r="BM359" s="240"/>
      <c r="BN359" s="240"/>
      <c r="BO359" s="240"/>
      <c r="BP359" s="240"/>
      <c r="BQ359" s="240"/>
      <c r="BR359" s="240"/>
      <c r="BS359" s="240"/>
    </row>
    <row r="360" spans="26:71" x14ac:dyDescent="0.2">
      <c r="Z360" s="240"/>
      <c r="AA360" s="240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40"/>
      <c r="AP360" s="240"/>
      <c r="AQ360" s="240"/>
      <c r="AR360" s="240"/>
      <c r="AS360" s="240"/>
      <c r="AT360" s="240"/>
      <c r="AU360" s="240"/>
      <c r="AV360" s="240"/>
      <c r="AW360" s="240"/>
      <c r="AX360" s="240"/>
      <c r="AY360" s="240"/>
      <c r="AZ360" s="240"/>
      <c r="BA360" s="240"/>
      <c r="BB360" s="240"/>
      <c r="BC360" s="240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0"/>
      <c r="BN360" s="240"/>
      <c r="BO360" s="240"/>
      <c r="BP360" s="240"/>
      <c r="BQ360" s="240"/>
      <c r="BR360" s="240"/>
      <c r="BS360" s="240"/>
    </row>
    <row r="361" spans="26:71" x14ac:dyDescent="0.2">
      <c r="Z361" s="240"/>
      <c r="AA361" s="240"/>
      <c r="AB361" s="240"/>
      <c r="AC361" s="240"/>
      <c r="AD361" s="240"/>
      <c r="AE361" s="240"/>
      <c r="AF361" s="240"/>
      <c r="AG361" s="240"/>
      <c r="AH361" s="240"/>
      <c r="AI361" s="240"/>
      <c r="AJ361" s="240"/>
      <c r="AK361" s="240"/>
      <c r="AL361" s="240"/>
      <c r="AM361" s="240"/>
      <c r="AN361" s="240"/>
      <c r="AO361" s="240"/>
      <c r="AP361" s="240"/>
      <c r="AQ361" s="240"/>
      <c r="AR361" s="240"/>
      <c r="AS361" s="240"/>
      <c r="AT361" s="240"/>
      <c r="AU361" s="240"/>
      <c r="AV361" s="240"/>
      <c r="AW361" s="240"/>
      <c r="AX361" s="240"/>
      <c r="AY361" s="240"/>
      <c r="AZ361" s="240"/>
      <c r="BA361" s="240"/>
      <c r="BB361" s="240"/>
      <c r="BC361" s="240"/>
      <c r="BD361" s="240"/>
      <c r="BE361" s="240"/>
      <c r="BF361" s="240"/>
      <c r="BG361" s="240"/>
      <c r="BH361" s="240"/>
      <c r="BI361" s="240"/>
      <c r="BJ361" s="240"/>
      <c r="BK361" s="240"/>
      <c r="BL361" s="240"/>
      <c r="BM361" s="240"/>
      <c r="BN361" s="240"/>
      <c r="BO361" s="240"/>
      <c r="BP361" s="240"/>
      <c r="BQ361" s="240"/>
      <c r="BR361" s="240"/>
      <c r="BS361" s="240"/>
    </row>
    <row r="362" spans="26:71" x14ac:dyDescent="0.2">
      <c r="Z362" s="240"/>
      <c r="AA362" s="240"/>
      <c r="AB362" s="240"/>
      <c r="AC362" s="240"/>
      <c r="AD362" s="240"/>
      <c r="AE362" s="240"/>
      <c r="AF362" s="240"/>
      <c r="AG362" s="240"/>
      <c r="AH362" s="240"/>
      <c r="AI362" s="240"/>
      <c r="AJ362" s="240"/>
      <c r="AK362" s="240"/>
      <c r="AL362" s="240"/>
      <c r="AM362" s="240"/>
      <c r="AN362" s="240"/>
      <c r="AO362" s="240"/>
      <c r="AP362" s="240"/>
      <c r="AQ362" s="240"/>
      <c r="AR362" s="240"/>
      <c r="AS362" s="240"/>
      <c r="AT362" s="240"/>
      <c r="AU362" s="240"/>
      <c r="AV362" s="240"/>
      <c r="AW362" s="240"/>
      <c r="AX362" s="240"/>
      <c r="AY362" s="240"/>
      <c r="AZ362" s="240"/>
      <c r="BA362" s="240"/>
      <c r="BB362" s="240"/>
      <c r="BC362" s="240"/>
      <c r="BD362" s="240"/>
      <c r="BE362" s="240"/>
      <c r="BF362" s="240"/>
      <c r="BG362" s="240"/>
      <c r="BH362" s="240"/>
      <c r="BI362" s="240"/>
      <c r="BJ362" s="240"/>
      <c r="BK362" s="240"/>
      <c r="BL362" s="240"/>
      <c r="BM362" s="240"/>
      <c r="BN362" s="240"/>
      <c r="BO362" s="240"/>
      <c r="BP362" s="240"/>
      <c r="BQ362" s="240"/>
      <c r="BR362" s="240"/>
      <c r="BS362" s="240"/>
    </row>
    <row r="363" spans="26:71" x14ac:dyDescent="0.2">
      <c r="Z363" s="240"/>
      <c r="AA363" s="240"/>
      <c r="AB363" s="240"/>
      <c r="AC363" s="240"/>
      <c r="AD363" s="240"/>
      <c r="AE363" s="240"/>
      <c r="AF363" s="240"/>
      <c r="AG363" s="240"/>
      <c r="AH363" s="240"/>
      <c r="AI363" s="240"/>
      <c r="AJ363" s="240"/>
      <c r="AK363" s="240"/>
      <c r="AL363" s="240"/>
      <c r="AM363" s="240"/>
      <c r="AN363" s="240"/>
      <c r="AO363" s="240"/>
      <c r="AP363" s="240"/>
      <c r="AQ363" s="240"/>
      <c r="AR363" s="240"/>
      <c r="AS363" s="240"/>
      <c r="AT363" s="240"/>
      <c r="AU363" s="240"/>
      <c r="AV363" s="240"/>
      <c r="AW363" s="240"/>
      <c r="AX363" s="240"/>
      <c r="AY363" s="240"/>
      <c r="AZ363" s="240"/>
      <c r="BA363" s="240"/>
      <c r="BB363" s="240"/>
      <c r="BC363" s="240"/>
      <c r="BD363" s="240"/>
      <c r="BE363" s="240"/>
      <c r="BF363" s="240"/>
      <c r="BG363" s="240"/>
      <c r="BH363" s="240"/>
      <c r="BI363" s="240"/>
      <c r="BJ363" s="240"/>
      <c r="BK363" s="240"/>
      <c r="BL363" s="240"/>
      <c r="BM363" s="240"/>
      <c r="BN363" s="240"/>
      <c r="BO363" s="240"/>
      <c r="BP363" s="240"/>
      <c r="BQ363" s="240"/>
      <c r="BR363" s="240"/>
      <c r="BS363" s="240"/>
    </row>
    <row r="364" spans="26:71" x14ac:dyDescent="0.2">
      <c r="Z364" s="240"/>
      <c r="AA364" s="240"/>
      <c r="AB364" s="240"/>
      <c r="AC364" s="240"/>
      <c r="AD364" s="240"/>
      <c r="AE364" s="240"/>
      <c r="AF364" s="240"/>
      <c r="AG364" s="240"/>
      <c r="AH364" s="240"/>
      <c r="AI364" s="240"/>
      <c r="AJ364" s="240"/>
      <c r="AK364" s="240"/>
      <c r="AL364" s="240"/>
      <c r="AM364" s="240"/>
      <c r="AN364" s="240"/>
      <c r="AO364" s="240"/>
      <c r="AP364" s="240"/>
      <c r="AQ364" s="240"/>
      <c r="AR364" s="240"/>
      <c r="AS364" s="240"/>
      <c r="AT364" s="240"/>
      <c r="AU364" s="240"/>
      <c r="AV364" s="240"/>
      <c r="AW364" s="240"/>
      <c r="AX364" s="240"/>
      <c r="AY364" s="240"/>
      <c r="AZ364" s="240"/>
      <c r="BA364" s="240"/>
      <c r="BB364" s="240"/>
      <c r="BC364" s="240"/>
      <c r="BD364" s="240"/>
      <c r="BE364" s="240"/>
      <c r="BF364" s="240"/>
      <c r="BG364" s="240"/>
      <c r="BH364" s="240"/>
      <c r="BI364" s="240"/>
      <c r="BJ364" s="240"/>
      <c r="BK364" s="240"/>
      <c r="BL364" s="240"/>
      <c r="BM364" s="240"/>
      <c r="BN364" s="240"/>
      <c r="BO364" s="240"/>
      <c r="BP364" s="240"/>
      <c r="BQ364" s="240"/>
      <c r="BR364" s="240"/>
      <c r="BS364" s="240"/>
    </row>
    <row r="365" spans="26:71" x14ac:dyDescent="0.2">
      <c r="Z365" s="240"/>
      <c r="AA365" s="240"/>
      <c r="AB365" s="240"/>
      <c r="AC365" s="240"/>
      <c r="AD365" s="240"/>
      <c r="AE365" s="240"/>
      <c r="AF365" s="240"/>
      <c r="AG365" s="240"/>
      <c r="AH365" s="240"/>
      <c r="AI365" s="240"/>
      <c r="AJ365" s="240"/>
      <c r="AK365" s="240"/>
      <c r="AL365" s="240"/>
      <c r="AM365" s="240"/>
      <c r="AN365" s="240"/>
      <c r="AO365" s="240"/>
      <c r="AP365" s="240"/>
      <c r="AQ365" s="240"/>
      <c r="AR365" s="240"/>
      <c r="AS365" s="240"/>
      <c r="AT365" s="240"/>
      <c r="AU365" s="240"/>
      <c r="AV365" s="240"/>
      <c r="AW365" s="240"/>
      <c r="AX365" s="240"/>
      <c r="AY365" s="240"/>
      <c r="AZ365" s="240"/>
      <c r="BA365" s="240"/>
      <c r="BB365" s="240"/>
      <c r="BC365" s="240"/>
      <c r="BD365" s="240"/>
      <c r="BE365" s="240"/>
      <c r="BF365" s="240"/>
      <c r="BG365" s="240"/>
      <c r="BH365" s="240"/>
      <c r="BI365" s="240"/>
      <c r="BJ365" s="240"/>
      <c r="BK365" s="240"/>
      <c r="BL365" s="240"/>
      <c r="BM365" s="240"/>
      <c r="BN365" s="240"/>
      <c r="BO365" s="240"/>
      <c r="BP365" s="240"/>
      <c r="BQ365" s="240"/>
      <c r="BR365" s="240"/>
      <c r="BS365" s="240"/>
    </row>
    <row r="366" spans="26:71" x14ac:dyDescent="0.2">
      <c r="Z366" s="240"/>
      <c r="AA366" s="240"/>
      <c r="AB366" s="240"/>
      <c r="AC366" s="240"/>
      <c r="AD366" s="240"/>
      <c r="AE366" s="240"/>
      <c r="AF366" s="240"/>
      <c r="AG366" s="240"/>
      <c r="AH366" s="240"/>
      <c r="AI366" s="240"/>
      <c r="AJ366" s="240"/>
      <c r="AK366" s="240"/>
      <c r="AL366" s="240"/>
      <c r="AM366" s="240"/>
      <c r="AN366" s="240"/>
      <c r="AO366" s="240"/>
      <c r="AP366" s="240"/>
      <c r="AQ366" s="240"/>
      <c r="AR366" s="240"/>
      <c r="AS366" s="240"/>
      <c r="AT366" s="240"/>
      <c r="AU366" s="240"/>
      <c r="AV366" s="240"/>
      <c r="AW366" s="240"/>
      <c r="AX366" s="240"/>
      <c r="AY366" s="240"/>
      <c r="AZ366" s="240"/>
      <c r="BA366" s="240"/>
      <c r="BB366" s="240"/>
      <c r="BC366" s="240"/>
      <c r="BD366" s="240"/>
      <c r="BE366" s="240"/>
      <c r="BF366" s="240"/>
      <c r="BG366" s="240"/>
      <c r="BH366" s="240"/>
      <c r="BI366" s="240"/>
      <c r="BJ366" s="240"/>
      <c r="BK366" s="240"/>
      <c r="BL366" s="240"/>
      <c r="BM366" s="240"/>
      <c r="BN366" s="240"/>
      <c r="BO366" s="240"/>
      <c r="BP366" s="240"/>
      <c r="BQ366" s="240"/>
      <c r="BR366" s="240"/>
      <c r="BS366" s="240"/>
    </row>
    <row r="367" spans="26:71" x14ac:dyDescent="0.2">
      <c r="Z367" s="240"/>
      <c r="AA367" s="240"/>
      <c r="AB367" s="240"/>
      <c r="AC367" s="240"/>
      <c r="AD367" s="240"/>
      <c r="AE367" s="240"/>
      <c r="AF367" s="240"/>
      <c r="AG367" s="240"/>
      <c r="AH367" s="240"/>
      <c r="AI367" s="240"/>
      <c r="AJ367" s="240"/>
      <c r="AK367" s="240"/>
      <c r="AL367" s="240"/>
      <c r="AM367" s="240"/>
      <c r="AN367" s="240"/>
      <c r="AO367" s="240"/>
      <c r="AP367" s="240"/>
      <c r="AQ367" s="240"/>
      <c r="AR367" s="240"/>
      <c r="AS367" s="240"/>
      <c r="AT367" s="240"/>
      <c r="AU367" s="240"/>
      <c r="AV367" s="240"/>
      <c r="AW367" s="240"/>
      <c r="AX367" s="240"/>
      <c r="AY367" s="240"/>
      <c r="AZ367" s="240"/>
      <c r="BA367" s="240"/>
      <c r="BB367" s="240"/>
      <c r="BC367" s="240"/>
      <c r="BD367" s="240"/>
      <c r="BE367" s="240"/>
      <c r="BF367" s="240"/>
      <c r="BG367" s="240"/>
      <c r="BH367" s="240"/>
      <c r="BI367" s="240"/>
      <c r="BJ367" s="240"/>
      <c r="BK367" s="240"/>
      <c r="BL367" s="240"/>
      <c r="BM367" s="240"/>
      <c r="BN367" s="240"/>
      <c r="BO367" s="240"/>
      <c r="BP367" s="240"/>
      <c r="BQ367" s="240"/>
      <c r="BR367" s="240"/>
      <c r="BS367" s="240"/>
    </row>
    <row r="368" spans="26:71" x14ac:dyDescent="0.2">
      <c r="Z368" s="240"/>
      <c r="AA368" s="240"/>
      <c r="AB368" s="240"/>
      <c r="AC368" s="240"/>
      <c r="AD368" s="240"/>
      <c r="AE368" s="240"/>
      <c r="AF368" s="240"/>
      <c r="AG368" s="240"/>
      <c r="AH368" s="240"/>
      <c r="AI368" s="240"/>
      <c r="AJ368" s="240"/>
      <c r="AK368" s="240"/>
      <c r="AL368" s="240"/>
      <c r="AM368" s="240"/>
      <c r="AN368" s="240"/>
      <c r="AO368" s="240"/>
      <c r="AP368" s="240"/>
      <c r="AQ368" s="240"/>
      <c r="AR368" s="240"/>
      <c r="AS368" s="240"/>
      <c r="AT368" s="240"/>
      <c r="AU368" s="240"/>
      <c r="AV368" s="240"/>
      <c r="AW368" s="240"/>
      <c r="AX368" s="240"/>
      <c r="AY368" s="240"/>
      <c r="AZ368" s="240"/>
      <c r="BA368" s="240"/>
      <c r="BB368" s="240"/>
      <c r="BC368" s="240"/>
      <c r="BD368" s="240"/>
      <c r="BE368" s="240"/>
      <c r="BF368" s="240"/>
      <c r="BG368" s="240"/>
      <c r="BH368" s="240"/>
      <c r="BI368" s="240"/>
      <c r="BJ368" s="240"/>
      <c r="BK368" s="240"/>
      <c r="BL368" s="240"/>
      <c r="BM368" s="240"/>
      <c r="BN368" s="240"/>
      <c r="BO368" s="240"/>
      <c r="BP368" s="240"/>
      <c r="BQ368" s="240"/>
      <c r="BR368" s="240"/>
      <c r="BS368" s="240"/>
    </row>
    <row r="369" spans="26:71" x14ac:dyDescent="0.2">
      <c r="Z369" s="240"/>
      <c r="AA369" s="240"/>
      <c r="AB369" s="240"/>
      <c r="AC369" s="240"/>
      <c r="AD369" s="240"/>
      <c r="AE369" s="240"/>
      <c r="AF369" s="240"/>
      <c r="AG369" s="240"/>
      <c r="AH369" s="240"/>
      <c r="AI369" s="240"/>
      <c r="AJ369" s="240"/>
      <c r="AK369" s="240"/>
      <c r="AL369" s="240"/>
      <c r="AM369" s="240"/>
      <c r="AN369" s="240"/>
      <c r="AO369" s="240"/>
      <c r="AP369" s="240"/>
      <c r="AQ369" s="240"/>
      <c r="AR369" s="240"/>
      <c r="AS369" s="240"/>
      <c r="AT369" s="240"/>
      <c r="AU369" s="240"/>
      <c r="AV369" s="240"/>
      <c r="AW369" s="240"/>
      <c r="AX369" s="240"/>
      <c r="AY369" s="240"/>
      <c r="AZ369" s="240"/>
      <c r="BA369" s="240"/>
      <c r="BB369" s="240"/>
      <c r="BC369" s="240"/>
      <c r="BD369" s="240"/>
      <c r="BE369" s="240"/>
      <c r="BF369" s="240"/>
      <c r="BG369" s="240"/>
      <c r="BH369" s="240"/>
      <c r="BI369" s="240"/>
      <c r="BJ369" s="240"/>
      <c r="BK369" s="240"/>
      <c r="BL369" s="240"/>
      <c r="BM369" s="240"/>
      <c r="BN369" s="240"/>
      <c r="BO369" s="240"/>
      <c r="BP369" s="240"/>
      <c r="BQ369" s="240"/>
      <c r="BR369" s="240"/>
      <c r="BS369" s="240"/>
    </row>
    <row r="370" spans="26:71" x14ac:dyDescent="0.2">
      <c r="Z370" s="240"/>
      <c r="AA370" s="240"/>
      <c r="AB370" s="240"/>
      <c r="AC370" s="240"/>
      <c r="AD370" s="240"/>
      <c r="AE370" s="240"/>
      <c r="AF370" s="240"/>
      <c r="AG370" s="240"/>
      <c r="AH370" s="240"/>
      <c r="AI370" s="240"/>
      <c r="AJ370" s="240"/>
      <c r="AK370" s="240"/>
      <c r="AL370" s="240"/>
      <c r="AM370" s="240"/>
      <c r="AN370" s="240"/>
      <c r="AO370" s="240"/>
      <c r="AP370" s="240"/>
      <c r="AQ370" s="240"/>
      <c r="AR370" s="240"/>
      <c r="AS370" s="240"/>
      <c r="AT370" s="240"/>
      <c r="AU370" s="240"/>
      <c r="AV370" s="240"/>
      <c r="AW370" s="240"/>
      <c r="AX370" s="240"/>
      <c r="AY370" s="240"/>
      <c r="AZ370" s="240"/>
      <c r="BA370" s="240"/>
      <c r="BB370" s="240"/>
      <c r="BC370" s="240"/>
      <c r="BD370" s="240"/>
      <c r="BE370" s="240"/>
      <c r="BF370" s="240"/>
      <c r="BG370" s="240"/>
      <c r="BH370" s="240"/>
      <c r="BI370" s="240"/>
      <c r="BJ370" s="240"/>
      <c r="BK370" s="240"/>
      <c r="BL370" s="240"/>
      <c r="BM370" s="240"/>
      <c r="BN370" s="240"/>
      <c r="BO370" s="240"/>
      <c r="BP370" s="240"/>
      <c r="BQ370" s="240"/>
      <c r="BR370" s="240"/>
      <c r="BS370" s="240"/>
    </row>
    <row r="371" spans="26:71" x14ac:dyDescent="0.2">
      <c r="Z371" s="240"/>
      <c r="AA371" s="240"/>
      <c r="AB371" s="240"/>
      <c r="AC371" s="240"/>
      <c r="AD371" s="240"/>
      <c r="AE371" s="240"/>
      <c r="AF371" s="240"/>
      <c r="AG371" s="240"/>
      <c r="AH371" s="240"/>
      <c r="AI371" s="240"/>
      <c r="AJ371" s="240"/>
      <c r="AK371" s="240"/>
      <c r="AL371" s="240"/>
      <c r="AM371" s="240"/>
      <c r="AN371" s="240"/>
      <c r="AO371" s="240"/>
      <c r="AP371" s="240"/>
      <c r="AQ371" s="240"/>
      <c r="AR371" s="240"/>
      <c r="AS371" s="240"/>
      <c r="AT371" s="240"/>
      <c r="AU371" s="240"/>
      <c r="AV371" s="240"/>
      <c r="AW371" s="240"/>
      <c r="AX371" s="240"/>
      <c r="AY371" s="240"/>
      <c r="AZ371" s="240"/>
      <c r="BA371" s="240"/>
      <c r="BB371" s="240"/>
      <c r="BC371" s="240"/>
      <c r="BD371" s="240"/>
      <c r="BE371" s="240"/>
      <c r="BF371" s="240"/>
      <c r="BG371" s="240"/>
      <c r="BH371" s="240"/>
      <c r="BI371" s="240"/>
      <c r="BJ371" s="240"/>
      <c r="BK371" s="240"/>
      <c r="BL371" s="240"/>
      <c r="BM371" s="240"/>
      <c r="BN371" s="240"/>
      <c r="BO371" s="240"/>
      <c r="BP371" s="240"/>
      <c r="BQ371" s="240"/>
      <c r="BR371" s="240"/>
      <c r="BS371" s="240"/>
    </row>
    <row r="372" spans="26:71" x14ac:dyDescent="0.2">
      <c r="Z372" s="240"/>
      <c r="AA372" s="240"/>
      <c r="AB372" s="240"/>
      <c r="AC372" s="240"/>
      <c r="AD372" s="240"/>
      <c r="AE372" s="240"/>
      <c r="AF372" s="240"/>
      <c r="AG372" s="240"/>
      <c r="AH372" s="240"/>
      <c r="AI372" s="240"/>
      <c r="AJ372" s="240"/>
      <c r="AK372" s="240"/>
      <c r="AL372" s="240"/>
      <c r="AM372" s="240"/>
      <c r="AN372" s="240"/>
      <c r="AO372" s="240"/>
      <c r="AP372" s="240"/>
      <c r="AQ372" s="240"/>
      <c r="AR372" s="240"/>
      <c r="AS372" s="240"/>
      <c r="AT372" s="240"/>
      <c r="AU372" s="240"/>
      <c r="AV372" s="240"/>
      <c r="AW372" s="240"/>
      <c r="AX372" s="240"/>
      <c r="AY372" s="240"/>
      <c r="AZ372" s="240"/>
      <c r="BA372" s="240"/>
      <c r="BB372" s="240"/>
      <c r="BC372" s="240"/>
      <c r="BD372" s="240"/>
      <c r="BE372" s="240"/>
      <c r="BF372" s="240"/>
      <c r="BG372" s="240"/>
      <c r="BH372" s="240"/>
      <c r="BI372" s="240"/>
      <c r="BJ372" s="240"/>
      <c r="BK372" s="240"/>
      <c r="BL372" s="240"/>
      <c r="BM372" s="240"/>
      <c r="BN372" s="240"/>
      <c r="BO372" s="240"/>
      <c r="BP372" s="240"/>
      <c r="BQ372" s="240"/>
      <c r="BR372" s="240"/>
      <c r="BS372" s="240"/>
    </row>
    <row r="373" spans="26:71" x14ac:dyDescent="0.2">
      <c r="Z373" s="240"/>
      <c r="AA373" s="240"/>
      <c r="AB373" s="240"/>
      <c r="AC373" s="240"/>
      <c r="AD373" s="240"/>
      <c r="AE373" s="240"/>
      <c r="AF373" s="240"/>
      <c r="AG373" s="240"/>
      <c r="AH373" s="240"/>
      <c r="AI373" s="240"/>
      <c r="AJ373" s="240"/>
      <c r="AK373" s="240"/>
      <c r="AL373" s="240"/>
      <c r="AM373" s="240"/>
      <c r="AN373" s="240"/>
      <c r="AO373" s="240"/>
      <c r="AP373" s="240"/>
      <c r="AQ373" s="240"/>
      <c r="AR373" s="240"/>
      <c r="AS373" s="240"/>
      <c r="AT373" s="240"/>
      <c r="AU373" s="240"/>
      <c r="AV373" s="240"/>
      <c r="AW373" s="240"/>
      <c r="AX373" s="240"/>
      <c r="AY373" s="240"/>
      <c r="AZ373" s="240"/>
      <c r="BA373" s="240"/>
      <c r="BB373" s="240"/>
      <c r="BC373" s="240"/>
      <c r="BD373" s="240"/>
      <c r="BE373" s="240"/>
      <c r="BF373" s="240"/>
      <c r="BG373" s="240"/>
      <c r="BH373" s="240"/>
      <c r="BI373" s="240"/>
      <c r="BJ373" s="240"/>
      <c r="BK373" s="240"/>
      <c r="BL373" s="240"/>
      <c r="BM373" s="240"/>
      <c r="BN373" s="240"/>
      <c r="BO373" s="240"/>
      <c r="BP373" s="240"/>
      <c r="BQ373" s="240"/>
      <c r="BR373" s="240"/>
      <c r="BS373" s="240"/>
    </row>
    <row r="374" spans="26:71" x14ac:dyDescent="0.2">
      <c r="Z374" s="240"/>
      <c r="AA374" s="240"/>
      <c r="AB374" s="240"/>
      <c r="AC374" s="240"/>
      <c r="AD374" s="240"/>
      <c r="AE374" s="240"/>
      <c r="AF374" s="240"/>
      <c r="AG374" s="240"/>
      <c r="AH374" s="240"/>
      <c r="AI374" s="240"/>
      <c r="AJ374" s="240"/>
      <c r="AK374" s="240"/>
      <c r="AL374" s="240"/>
      <c r="AM374" s="240"/>
      <c r="AN374" s="240"/>
      <c r="AO374" s="240"/>
      <c r="AP374" s="240"/>
      <c r="AQ374" s="240"/>
      <c r="AR374" s="240"/>
      <c r="AS374" s="240"/>
      <c r="AT374" s="240"/>
      <c r="AU374" s="240"/>
      <c r="AV374" s="240"/>
      <c r="AW374" s="240"/>
      <c r="AX374" s="240"/>
      <c r="AY374" s="240"/>
      <c r="AZ374" s="240"/>
      <c r="BA374" s="240"/>
      <c r="BB374" s="240"/>
      <c r="BC374" s="240"/>
      <c r="BD374" s="240"/>
      <c r="BE374" s="240"/>
      <c r="BF374" s="240"/>
      <c r="BG374" s="240"/>
      <c r="BH374" s="240"/>
      <c r="BI374" s="240"/>
      <c r="BJ374" s="240"/>
      <c r="BK374" s="240"/>
      <c r="BL374" s="240"/>
      <c r="BM374" s="240"/>
      <c r="BN374" s="240"/>
      <c r="BO374" s="240"/>
      <c r="BP374" s="240"/>
      <c r="BQ374" s="240"/>
      <c r="BR374" s="240"/>
      <c r="BS374" s="240"/>
    </row>
    <row r="375" spans="26:71" x14ac:dyDescent="0.2">
      <c r="Z375" s="240"/>
      <c r="AA375" s="240"/>
      <c r="AB375" s="240"/>
      <c r="AC375" s="240"/>
      <c r="AD375" s="240"/>
      <c r="AE375" s="240"/>
      <c r="AF375" s="240"/>
      <c r="AG375" s="240"/>
      <c r="AH375" s="240"/>
      <c r="AI375" s="240"/>
      <c r="AJ375" s="240"/>
      <c r="AK375" s="240"/>
      <c r="AL375" s="240"/>
      <c r="AM375" s="240"/>
      <c r="AN375" s="240"/>
      <c r="AO375" s="240"/>
      <c r="AP375" s="240"/>
      <c r="AQ375" s="240"/>
      <c r="AR375" s="240"/>
      <c r="AS375" s="240"/>
      <c r="AT375" s="240"/>
      <c r="AU375" s="240"/>
      <c r="AV375" s="240"/>
      <c r="AW375" s="240"/>
      <c r="AX375" s="240"/>
      <c r="AY375" s="240"/>
      <c r="AZ375" s="240"/>
      <c r="BA375" s="240"/>
      <c r="BB375" s="240"/>
      <c r="BC375" s="240"/>
      <c r="BD375" s="240"/>
      <c r="BE375" s="240"/>
      <c r="BF375" s="240"/>
      <c r="BG375" s="240"/>
      <c r="BH375" s="240"/>
      <c r="BI375" s="240"/>
      <c r="BJ375" s="240"/>
      <c r="BK375" s="240"/>
      <c r="BL375" s="240"/>
      <c r="BM375" s="240"/>
      <c r="BN375" s="240"/>
      <c r="BO375" s="240"/>
      <c r="BP375" s="240"/>
      <c r="BQ375" s="240"/>
      <c r="BR375" s="240"/>
      <c r="BS375" s="240"/>
    </row>
    <row r="376" spans="26:71" x14ac:dyDescent="0.2">
      <c r="Z376" s="240"/>
      <c r="AA376" s="240"/>
      <c r="AB376" s="240"/>
      <c r="AC376" s="240"/>
      <c r="AD376" s="240"/>
      <c r="AE376" s="240"/>
      <c r="AF376" s="240"/>
      <c r="AG376" s="240"/>
      <c r="AH376" s="240"/>
      <c r="AI376" s="240"/>
      <c r="AJ376" s="240"/>
      <c r="AK376" s="240"/>
      <c r="AL376" s="240"/>
      <c r="AM376" s="240"/>
      <c r="AN376" s="240"/>
      <c r="AO376" s="240"/>
      <c r="AP376" s="240"/>
      <c r="AQ376" s="240"/>
      <c r="AR376" s="240"/>
      <c r="AS376" s="240"/>
      <c r="AT376" s="240"/>
      <c r="AU376" s="240"/>
      <c r="AV376" s="240"/>
      <c r="AW376" s="240"/>
      <c r="AX376" s="240"/>
      <c r="AY376" s="240"/>
      <c r="AZ376" s="240"/>
      <c r="BA376" s="240"/>
      <c r="BB376" s="240"/>
      <c r="BC376" s="240"/>
      <c r="BD376" s="240"/>
      <c r="BE376" s="240"/>
      <c r="BF376" s="240"/>
      <c r="BG376" s="240"/>
      <c r="BH376" s="240"/>
      <c r="BI376" s="240"/>
      <c r="BJ376" s="240"/>
      <c r="BK376" s="240"/>
      <c r="BL376" s="240"/>
      <c r="BM376" s="240"/>
      <c r="BN376" s="240"/>
      <c r="BO376" s="240"/>
      <c r="BP376" s="240"/>
      <c r="BQ376" s="240"/>
      <c r="BR376" s="240"/>
      <c r="BS376" s="240"/>
    </row>
    <row r="377" spans="26:71" x14ac:dyDescent="0.2">
      <c r="Z377" s="240"/>
      <c r="AA377" s="240"/>
      <c r="AB377" s="240"/>
      <c r="AC377" s="240"/>
      <c r="AD377" s="240"/>
      <c r="AE377" s="240"/>
      <c r="AF377" s="240"/>
      <c r="AG377" s="240"/>
      <c r="AH377" s="240"/>
      <c r="AI377" s="240"/>
      <c r="AJ377" s="240"/>
      <c r="AK377" s="240"/>
      <c r="AL377" s="240"/>
      <c r="AM377" s="240"/>
      <c r="AN377" s="240"/>
      <c r="AO377" s="240"/>
      <c r="AP377" s="240"/>
      <c r="AQ377" s="240"/>
      <c r="AR377" s="240"/>
      <c r="AS377" s="240"/>
      <c r="AT377" s="240"/>
      <c r="AU377" s="240"/>
      <c r="AV377" s="240"/>
      <c r="AW377" s="240"/>
      <c r="AX377" s="240"/>
      <c r="AY377" s="240"/>
      <c r="AZ377" s="240"/>
      <c r="BA377" s="240"/>
      <c r="BB377" s="240"/>
      <c r="BC377" s="240"/>
      <c r="BD377" s="240"/>
      <c r="BE377" s="240"/>
      <c r="BF377" s="240"/>
      <c r="BG377" s="240"/>
      <c r="BH377" s="240"/>
      <c r="BI377" s="240"/>
      <c r="BJ377" s="240"/>
      <c r="BK377" s="240"/>
      <c r="BL377" s="240"/>
      <c r="BM377" s="240"/>
      <c r="BN377" s="240"/>
      <c r="BO377" s="240"/>
      <c r="BP377" s="240"/>
      <c r="BQ377" s="240"/>
      <c r="BR377" s="240"/>
      <c r="BS377" s="240"/>
    </row>
    <row r="378" spans="26:71" x14ac:dyDescent="0.2">
      <c r="Z378" s="240"/>
      <c r="AA378" s="240"/>
      <c r="AB378" s="240"/>
      <c r="AC378" s="240"/>
      <c r="AD378" s="240"/>
      <c r="AE378" s="240"/>
      <c r="AF378" s="240"/>
      <c r="AG378" s="240"/>
      <c r="AH378" s="240"/>
      <c r="AI378" s="240"/>
      <c r="AJ378" s="240"/>
      <c r="AK378" s="240"/>
      <c r="AL378" s="240"/>
      <c r="AM378" s="240"/>
      <c r="AN378" s="240"/>
      <c r="AO378" s="240"/>
      <c r="AP378" s="240"/>
      <c r="AQ378" s="240"/>
      <c r="AR378" s="240"/>
      <c r="AS378" s="240"/>
      <c r="AT378" s="240"/>
      <c r="AU378" s="240"/>
      <c r="AV378" s="240"/>
      <c r="AW378" s="240"/>
      <c r="AX378" s="240"/>
      <c r="AY378" s="240"/>
      <c r="AZ378" s="240"/>
      <c r="BA378" s="240"/>
      <c r="BB378" s="240"/>
      <c r="BC378" s="240"/>
      <c r="BD378" s="240"/>
      <c r="BE378" s="240"/>
      <c r="BF378" s="240"/>
      <c r="BG378" s="240"/>
      <c r="BH378" s="240"/>
      <c r="BI378" s="240"/>
      <c r="BJ378" s="240"/>
      <c r="BK378" s="240"/>
      <c r="BL378" s="240"/>
      <c r="BM378" s="240"/>
      <c r="BN378" s="240"/>
      <c r="BO378" s="240"/>
      <c r="BP378" s="240"/>
      <c r="BQ378" s="240"/>
      <c r="BR378" s="240"/>
      <c r="BS378" s="240"/>
    </row>
    <row r="379" spans="26:71" x14ac:dyDescent="0.2">
      <c r="Z379" s="240"/>
      <c r="AA379" s="240"/>
      <c r="AB379" s="240"/>
      <c r="AC379" s="240"/>
      <c r="AD379" s="240"/>
      <c r="AE379" s="240"/>
      <c r="AF379" s="240"/>
      <c r="AG379" s="240"/>
      <c r="AH379" s="240"/>
      <c r="AI379" s="240"/>
      <c r="AJ379" s="240"/>
      <c r="AK379" s="240"/>
      <c r="AL379" s="240"/>
      <c r="AM379" s="240"/>
      <c r="AN379" s="240"/>
      <c r="AO379" s="240"/>
      <c r="AP379" s="240"/>
      <c r="AQ379" s="240"/>
      <c r="AR379" s="240"/>
      <c r="AS379" s="240"/>
      <c r="AT379" s="240"/>
      <c r="AU379" s="240"/>
      <c r="AV379" s="240"/>
      <c r="AW379" s="240"/>
      <c r="AX379" s="240"/>
      <c r="AY379" s="240"/>
      <c r="AZ379" s="240"/>
      <c r="BA379" s="240"/>
      <c r="BB379" s="240"/>
      <c r="BC379" s="240"/>
      <c r="BD379" s="240"/>
      <c r="BE379" s="240"/>
      <c r="BF379" s="240"/>
      <c r="BG379" s="240"/>
      <c r="BH379" s="240"/>
      <c r="BI379" s="240"/>
      <c r="BJ379" s="240"/>
      <c r="BK379" s="240"/>
      <c r="BL379" s="240"/>
      <c r="BM379" s="240"/>
      <c r="BN379" s="240"/>
      <c r="BO379" s="240"/>
      <c r="BP379" s="240"/>
      <c r="BQ379" s="240"/>
      <c r="BR379" s="240"/>
      <c r="BS379" s="240"/>
    </row>
    <row r="380" spans="26:71" x14ac:dyDescent="0.2">
      <c r="Z380" s="240"/>
      <c r="AA380" s="240"/>
      <c r="AB380" s="240"/>
      <c r="AC380" s="240"/>
      <c r="AD380" s="240"/>
      <c r="AE380" s="240"/>
      <c r="AF380" s="240"/>
      <c r="AG380" s="240"/>
      <c r="AH380" s="240"/>
      <c r="AI380" s="240"/>
      <c r="AJ380" s="240"/>
      <c r="AK380" s="240"/>
      <c r="AL380" s="240"/>
      <c r="AM380" s="240"/>
      <c r="AN380" s="240"/>
      <c r="AO380" s="240"/>
      <c r="AP380" s="240"/>
      <c r="AQ380" s="240"/>
      <c r="AR380" s="240"/>
      <c r="AS380" s="240"/>
      <c r="AT380" s="240"/>
      <c r="AU380" s="240"/>
      <c r="AV380" s="240"/>
      <c r="AW380" s="240"/>
      <c r="AX380" s="240"/>
      <c r="AY380" s="240"/>
      <c r="AZ380" s="240"/>
      <c r="BA380" s="240"/>
      <c r="BB380" s="240"/>
      <c r="BC380" s="240"/>
      <c r="BD380" s="240"/>
      <c r="BE380" s="240"/>
      <c r="BF380" s="240"/>
      <c r="BG380" s="240"/>
      <c r="BH380" s="240"/>
      <c r="BI380" s="240"/>
      <c r="BJ380" s="240"/>
      <c r="BK380" s="240"/>
      <c r="BL380" s="240"/>
      <c r="BM380" s="240"/>
      <c r="BN380" s="240"/>
      <c r="BO380" s="240"/>
      <c r="BP380" s="240"/>
      <c r="BQ380" s="240"/>
      <c r="BR380" s="240"/>
      <c r="BS380" s="240"/>
    </row>
    <row r="381" spans="26:71" x14ac:dyDescent="0.2">
      <c r="Z381" s="240"/>
      <c r="AA381" s="240"/>
      <c r="AB381" s="240"/>
      <c r="AC381" s="240"/>
      <c r="AD381" s="240"/>
      <c r="AE381" s="240"/>
      <c r="AF381" s="240"/>
      <c r="AG381" s="240"/>
      <c r="AH381" s="240"/>
      <c r="AI381" s="240"/>
      <c r="AJ381" s="240"/>
      <c r="AK381" s="240"/>
      <c r="AL381" s="240"/>
      <c r="AM381" s="240"/>
      <c r="AN381" s="240"/>
      <c r="AO381" s="240"/>
      <c r="AP381" s="240"/>
      <c r="AQ381" s="240"/>
      <c r="AR381" s="240"/>
      <c r="AS381" s="240"/>
      <c r="AT381" s="240"/>
      <c r="AU381" s="240"/>
      <c r="AV381" s="240"/>
      <c r="AW381" s="240"/>
      <c r="AX381" s="240"/>
      <c r="AY381" s="240"/>
      <c r="AZ381" s="240"/>
      <c r="BA381" s="240"/>
      <c r="BB381" s="240"/>
      <c r="BC381" s="240"/>
      <c r="BD381" s="240"/>
      <c r="BE381" s="240"/>
      <c r="BF381" s="240"/>
      <c r="BG381" s="240"/>
      <c r="BH381" s="240"/>
      <c r="BI381" s="240"/>
      <c r="BJ381" s="240"/>
      <c r="BK381" s="240"/>
      <c r="BL381" s="240"/>
      <c r="BM381" s="240"/>
      <c r="BN381" s="240"/>
      <c r="BO381" s="240"/>
      <c r="BP381" s="240"/>
      <c r="BQ381" s="240"/>
      <c r="BR381" s="240"/>
      <c r="BS381" s="240"/>
    </row>
    <row r="382" spans="26:71" x14ac:dyDescent="0.2">
      <c r="Z382" s="240"/>
      <c r="AA382" s="240"/>
      <c r="AB382" s="240"/>
      <c r="AC382" s="240"/>
      <c r="AD382" s="240"/>
      <c r="AE382" s="240"/>
      <c r="AF382" s="240"/>
      <c r="AG382" s="240"/>
      <c r="AH382" s="240"/>
      <c r="AI382" s="240"/>
      <c r="AJ382" s="240"/>
      <c r="AK382" s="240"/>
      <c r="AL382" s="240"/>
      <c r="AM382" s="240"/>
      <c r="AN382" s="240"/>
      <c r="AO382" s="240"/>
      <c r="AP382" s="240"/>
      <c r="AQ382" s="240"/>
      <c r="AR382" s="240"/>
      <c r="AS382" s="240"/>
      <c r="AT382" s="240"/>
      <c r="AU382" s="240"/>
      <c r="AV382" s="240"/>
      <c r="AW382" s="240"/>
      <c r="AX382" s="240"/>
      <c r="AY382" s="240"/>
      <c r="AZ382" s="240"/>
      <c r="BA382" s="240"/>
      <c r="BB382" s="240"/>
      <c r="BC382" s="240"/>
      <c r="BD382" s="240"/>
      <c r="BE382" s="240"/>
      <c r="BF382" s="240"/>
      <c r="BG382" s="240"/>
      <c r="BH382" s="240"/>
      <c r="BI382" s="240"/>
      <c r="BJ382" s="240"/>
      <c r="BK382" s="240"/>
      <c r="BL382" s="240"/>
      <c r="BM382" s="240"/>
      <c r="BN382" s="240"/>
      <c r="BO382" s="240"/>
      <c r="BP382" s="240"/>
      <c r="BQ382" s="240"/>
      <c r="BR382" s="240"/>
      <c r="BS382" s="240"/>
    </row>
    <row r="383" spans="26:71" x14ac:dyDescent="0.2">
      <c r="Z383" s="240"/>
      <c r="AA383" s="240"/>
      <c r="AB383" s="240"/>
      <c r="AC383" s="240"/>
      <c r="AD383" s="240"/>
      <c r="AE383" s="240"/>
      <c r="AF383" s="240"/>
      <c r="AG383" s="240"/>
      <c r="AH383" s="240"/>
      <c r="AI383" s="240"/>
      <c r="AJ383" s="240"/>
      <c r="AK383" s="240"/>
      <c r="AL383" s="240"/>
      <c r="AM383" s="240"/>
      <c r="AN383" s="240"/>
      <c r="AO383" s="240"/>
      <c r="AP383" s="240"/>
      <c r="AQ383" s="240"/>
      <c r="AR383" s="240"/>
      <c r="AS383" s="240"/>
      <c r="AT383" s="240"/>
      <c r="AU383" s="240"/>
      <c r="AV383" s="240"/>
      <c r="AW383" s="240"/>
      <c r="AX383" s="240"/>
      <c r="AY383" s="240"/>
      <c r="AZ383" s="240"/>
      <c r="BA383" s="240"/>
      <c r="BB383" s="240"/>
      <c r="BC383" s="240"/>
      <c r="BD383" s="240"/>
      <c r="BE383" s="240"/>
      <c r="BF383" s="240"/>
      <c r="BG383" s="240"/>
      <c r="BH383" s="240"/>
      <c r="BI383" s="240"/>
      <c r="BJ383" s="240"/>
      <c r="BK383" s="240"/>
      <c r="BL383" s="240"/>
      <c r="BM383" s="240"/>
      <c r="BN383" s="240"/>
      <c r="BO383" s="240"/>
      <c r="BP383" s="240"/>
      <c r="BQ383" s="240"/>
      <c r="BR383" s="240"/>
      <c r="BS383" s="240"/>
    </row>
    <row r="384" spans="26:71" x14ac:dyDescent="0.2">
      <c r="Z384" s="240"/>
      <c r="AA384" s="240"/>
      <c r="AB384" s="240"/>
      <c r="AC384" s="240"/>
      <c r="AD384" s="240"/>
      <c r="AE384" s="240"/>
      <c r="AF384" s="240"/>
      <c r="AG384" s="240"/>
      <c r="AH384" s="240"/>
      <c r="AI384" s="240"/>
      <c r="AJ384" s="240"/>
      <c r="AK384" s="240"/>
      <c r="AL384" s="240"/>
      <c r="AM384" s="240"/>
      <c r="AN384" s="240"/>
      <c r="AO384" s="240"/>
      <c r="AP384" s="240"/>
      <c r="AQ384" s="240"/>
      <c r="AR384" s="240"/>
      <c r="AS384" s="240"/>
      <c r="AT384" s="240"/>
      <c r="AU384" s="240"/>
      <c r="AV384" s="240"/>
      <c r="AW384" s="240"/>
      <c r="AX384" s="240"/>
      <c r="AY384" s="240"/>
      <c r="AZ384" s="240"/>
      <c r="BA384" s="240"/>
      <c r="BB384" s="240"/>
      <c r="BC384" s="240"/>
      <c r="BD384" s="240"/>
      <c r="BE384" s="240"/>
      <c r="BF384" s="240"/>
      <c r="BG384" s="240"/>
      <c r="BH384" s="240"/>
      <c r="BI384" s="240"/>
      <c r="BJ384" s="240"/>
      <c r="BK384" s="240"/>
      <c r="BL384" s="240"/>
      <c r="BM384" s="240"/>
      <c r="BN384" s="240"/>
      <c r="BO384" s="240"/>
      <c r="BP384" s="240"/>
      <c r="BQ384" s="240"/>
      <c r="BR384" s="240"/>
      <c r="BS384" s="240"/>
    </row>
    <row r="385" spans="26:71" x14ac:dyDescent="0.2"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  <c r="AJ385" s="240"/>
      <c r="AK385" s="240"/>
      <c r="AL385" s="240"/>
      <c r="AM385" s="240"/>
      <c r="AN385" s="240"/>
      <c r="AO385" s="240"/>
      <c r="AP385" s="240"/>
      <c r="AQ385" s="240"/>
      <c r="AR385" s="240"/>
      <c r="AS385" s="240"/>
      <c r="AT385" s="240"/>
      <c r="AU385" s="240"/>
      <c r="AV385" s="240"/>
      <c r="AW385" s="240"/>
      <c r="AX385" s="240"/>
      <c r="AY385" s="240"/>
      <c r="AZ385" s="240"/>
      <c r="BA385" s="240"/>
      <c r="BB385" s="240"/>
      <c r="BC385" s="240"/>
      <c r="BD385" s="240"/>
      <c r="BE385" s="240"/>
      <c r="BF385" s="240"/>
      <c r="BG385" s="240"/>
      <c r="BH385" s="240"/>
      <c r="BI385" s="240"/>
      <c r="BJ385" s="240"/>
      <c r="BK385" s="240"/>
      <c r="BL385" s="240"/>
      <c r="BM385" s="240"/>
      <c r="BN385" s="240"/>
      <c r="BO385" s="240"/>
      <c r="BP385" s="240"/>
      <c r="BQ385" s="240"/>
      <c r="BR385" s="240"/>
      <c r="BS385" s="240"/>
    </row>
    <row r="386" spans="26:71" x14ac:dyDescent="0.2">
      <c r="Z386" s="240"/>
      <c r="AA386" s="240"/>
      <c r="AB386" s="240"/>
      <c r="AC386" s="240"/>
      <c r="AD386" s="240"/>
      <c r="AE386" s="240"/>
      <c r="AF386" s="240"/>
      <c r="AG386" s="240"/>
      <c r="AH386" s="240"/>
      <c r="AI386" s="240"/>
      <c r="AJ386" s="240"/>
      <c r="AK386" s="240"/>
      <c r="AL386" s="240"/>
      <c r="AM386" s="240"/>
      <c r="AN386" s="240"/>
      <c r="AO386" s="240"/>
      <c r="AP386" s="240"/>
      <c r="AQ386" s="240"/>
      <c r="AR386" s="240"/>
      <c r="AS386" s="240"/>
      <c r="AT386" s="240"/>
      <c r="AU386" s="240"/>
      <c r="AV386" s="240"/>
      <c r="AW386" s="240"/>
      <c r="AX386" s="240"/>
      <c r="AY386" s="240"/>
      <c r="AZ386" s="240"/>
      <c r="BA386" s="240"/>
      <c r="BB386" s="240"/>
      <c r="BC386" s="240"/>
      <c r="BD386" s="240"/>
      <c r="BE386" s="240"/>
      <c r="BF386" s="240"/>
      <c r="BG386" s="240"/>
      <c r="BH386" s="240"/>
      <c r="BI386" s="240"/>
      <c r="BJ386" s="240"/>
      <c r="BK386" s="240"/>
      <c r="BL386" s="240"/>
      <c r="BM386" s="240"/>
      <c r="BN386" s="240"/>
      <c r="BO386" s="240"/>
      <c r="BP386" s="240"/>
      <c r="BQ386" s="240"/>
      <c r="BR386" s="240"/>
      <c r="BS386" s="240"/>
    </row>
    <row r="387" spans="26:71" x14ac:dyDescent="0.2">
      <c r="Z387" s="240"/>
      <c r="AA387" s="240"/>
      <c r="AB387" s="240"/>
      <c r="AC387" s="240"/>
      <c r="AD387" s="240"/>
      <c r="AE387" s="240"/>
      <c r="AF387" s="240"/>
      <c r="AG387" s="240"/>
      <c r="AH387" s="240"/>
      <c r="AI387" s="240"/>
      <c r="AJ387" s="240"/>
      <c r="AK387" s="240"/>
      <c r="AL387" s="240"/>
      <c r="AM387" s="240"/>
      <c r="AN387" s="240"/>
      <c r="AO387" s="240"/>
      <c r="AP387" s="240"/>
      <c r="AQ387" s="240"/>
      <c r="AR387" s="240"/>
      <c r="AS387" s="240"/>
      <c r="AT387" s="240"/>
      <c r="AU387" s="240"/>
      <c r="AV387" s="240"/>
      <c r="AW387" s="240"/>
      <c r="AX387" s="240"/>
      <c r="AY387" s="240"/>
      <c r="AZ387" s="240"/>
      <c r="BA387" s="240"/>
      <c r="BB387" s="240"/>
      <c r="BC387" s="240"/>
      <c r="BD387" s="240"/>
      <c r="BE387" s="240"/>
      <c r="BF387" s="240"/>
      <c r="BG387" s="240"/>
      <c r="BH387" s="240"/>
      <c r="BI387" s="240"/>
      <c r="BJ387" s="240"/>
      <c r="BK387" s="240"/>
      <c r="BL387" s="240"/>
      <c r="BM387" s="240"/>
      <c r="BN387" s="240"/>
      <c r="BO387" s="240"/>
      <c r="BP387" s="240"/>
      <c r="BQ387" s="240"/>
      <c r="BR387" s="240"/>
      <c r="BS387" s="240"/>
    </row>
    <row r="388" spans="26:71" x14ac:dyDescent="0.2">
      <c r="Z388" s="240"/>
      <c r="AA388" s="240"/>
      <c r="AB388" s="240"/>
      <c r="AC388" s="240"/>
      <c r="AD388" s="240"/>
      <c r="AE388" s="240"/>
      <c r="AF388" s="240"/>
      <c r="AG388" s="240"/>
      <c r="AH388" s="240"/>
      <c r="AI388" s="240"/>
      <c r="AJ388" s="240"/>
      <c r="AK388" s="240"/>
      <c r="AL388" s="240"/>
      <c r="AM388" s="240"/>
      <c r="AN388" s="240"/>
      <c r="AO388" s="240"/>
      <c r="AP388" s="240"/>
      <c r="AQ388" s="240"/>
      <c r="AR388" s="240"/>
      <c r="AS388" s="240"/>
      <c r="AT388" s="240"/>
      <c r="AU388" s="240"/>
      <c r="AV388" s="240"/>
      <c r="AW388" s="240"/>
      <c r="AX388" s="240"/>
      <c r="AY388" s="240"/>
      <c r="AZ388" s="240"/>
      <c r="BA388" s="240"/>
      <c r="BB388" s="240"/>
      <c r="BC388" s="240"/>
      <c r="BD388" s="240"/>
      <c r="BE388" s="240"/>
      <c r="BF388" s="240"/>
      <c r="BG388" s="240"/>
      <c r="BH388" s="240"/>
      <c r="BI388" s="240"/>
      <c r="BJ388" s="240"/>
      <c r="BK388" s="240"/>
      <c r="BL388" s="240"/>
      <c r="BM388" s="240"/>
      <c r="BN388" s="240"/>
      <c r="BO388" s="240"/>
      <c r="BP388" s="240"/>
      <c r="BQ388" s="240"/>
      <c r="BR388" s="240"/>
      <c r="BS388" s="240"/>
    </row>
    <row r="389" spans="26:71" x14ac:dyDescent="0.2">
      <c r="Z389" s="240"/>
      <c r="AA389" s="240"/>
      <c r="AB389" s="240"/>
      <c r="AC389" s="240"/>
      <c r="AD389" s="240"/>
      <c r="AE389" s="240"/>
      <c r="AF389" s="240"/>
      <c r="AG389" s="240"/>
      <c r="AH389" s="240"/>
      <c r="AI389" s="240"/>
      <c r="AJ389" s="240"/>
      <c r="AK389" s="240"/>
      <c r="AL389" s="240"/>
      <c r="AM389" s="240"/>
      <c r="AN389" s="240"/>
      <c r="AO389" s="240"/>
      <c r="AP389" s="240"/>
      <c r="AQ389" s="240"/>
      <c r="AR389" s="240"/>
      <c r="AS389" s="240"/>
      <c r="AT389" s="240"/>
      <c r="AU389" s="240"/>
      <c r="AV389" s="240"/>
      <c r="AW389" s="240"/>
      <c r="AX389" s="240"/>
      <c r="AY389" s="240"/>
      <c r="AZ389" s="240"/>
      <c r="BA389" s="240"/>
      <c r="BB389" s="240"/>
      <c r="BC389" s="240"/>
      <c r="BD389" s="240"/>
      <c r="BE389" s="240"/>
      <c r="BF389" s="240"/>
      <c r="BG389" s="240"/>
      <c r="BH389" s="240"/>
      <c r="BI389" s="240"/>
      <c r="BJ389" s="240"/>
      <c r="BK389" s="240"/>
      <c r="BL389" s="240"/>
      <c r="BM389" s="240"/>
      <c r="BN389" s="240"/>
      <c r="BO389" s="240"/>
      <c r="BP389" s="240"/>
      <c r="BQ389" s="240"/>
      <c r="BR389" s="240"/>
      <c r="BS389" s="240"/>
    </row>
    <row r="390" spans="26:71" x14ac:dyDescent="0.2">
      <c r="Z390" s="240"/>
      <c r="AA390" s="240"/>
      <c r="AB390" s="240"/>
      <c r="AC390" s="240"/>
      <c r="AD390" s="240"/>
      <c r="AE390" s="240"/>
      <c r="AF390" s="240"/>
      <c r="AG390" s="240"/>
      <c r="AH390" s="240"/>
      <c r="AI390" s="240"/>
      <c r="AJ390" s="240"/>
      <c r="AK390" s="240"/>
      <c r="AL390" s="240"/>
      <c r="AM390" s="240"/>
      <c r="AN390" s="240"/>
      <c r="AO390" s="240"/>
      <c r="AP390" s="240"/>
      <c r="AQ390" s="240"/>
      <c r="AR390" s="240"/>
      <c r="AS390" s="240"/>
      <c r="AT390" s="240"/>
      <c r="AU390" s="240"/>
      <c r="AV390" s="240"/>
      <c r="AW390" s="240"/>
      <c r="AX390" s="240"/>
      <c r="AY390" s="240"/>
      <c r="AZ390" s="240"/>
      <c r="BA390" s="240"/>
      <c r="BB390" s="240"/>
      <c r="BC390" s="240"/>
      <c r="BD390" s="240"/>
      <c r="BE390" s="240"/>
      <c r="BF390" s="240"/>
      <c r="BG390" s="240"/>
      <c r="BH390" s="240"/>
      <c r="BI390" s="240"/>
      <c r="BJ390" s="240"/>
      <c r="BK390" s="240"/>
      <c r="BL390" s="240"/>
      <c r="BM390" s="240"/>
      <c r="BN390" s="240"/>
      <c r="BO390" s="240"/>
      <c r="BP390" s="240"/>
      <c r="BQ390" s="240"/>
      <c r="BR390" s="240"/>
      <c r="BS390" s="240"/>
    </row>
    <row r="391" spans="26:71" x14ac:dyDescent="0.2">
      <c r="Z391" s="240"/>
      <c r="AA391" s="240"/>
      <c r="AB391" s="240"/>
      <c r="AC391" s="240"/>
      <c r="AD391" s="240"/>
      <c r="AE391" s="240"/>
      <c r="AF391" s="240"/>
      <c r="AG391" s="240"/>
      <c r="AH391" s="240"/>
      <c r="AI391" s="240"/>
      <c r="AJ391" s="240"/>
      <c r="AK391" s="240"/>
      <c r="AL391" s="240"/>
      <c r="AM391" s="240"/>
      <c r="AN391" s="240"/>
      <c r="AO391" s="240"/>
      <c r="AP391" s="240"/>
      <c r="AQ391" s="240"/>
      <c r="AR391" s="240"/>
      <c r="AS391" s="240"/>
      <c r="AT391" s="240"/>
      <c r="AU391" s="240"/>
      <c r="AV391" s="240"/>
      <c r="AW391" s="240"/>
      <c r="AX391" s="240"/>
      <c r="AY391" s="240"/>
      <c r="AZ391" s="240"/>
      <c r="BA391" s="240"/>
      <c r="BB391" s="240"/>
      <c r="BC391" s="240"/>
      <c r="BD391" s="240"/>
      <c r="BE391" s="240"/>
      <c r="BF391" s="240"/>
      <c r="BG391" s="240"/>
      <c r="BH391" s="240"/>
      <c r="BI391" s="240"/>
      <c r="BJ391" s="240"/>
      <c r="BK391" s="240"/>
      <c r="BL391" s="240"/>
      <c r="BM391" s="240"/>
      <c r="BN391" s="240"/>
      <c r="BO391" s="240"/>
      <c r="BP391" s="240"/>
      <c r="BQ391" s="240"/>
      <c r="BR391" s="240"/>
      <c r="BS391" s="240"/>
    </row>
    <row r="392" spans="26:71" x14ac:dyDescent="0.2">
      <c r="Z392" s="240"/>
      <c r="AA392" s="240"/>
      <c r="AB392" s="240"/>
      <c r="AC392" s="240"/>
      <c r="AD392" s="240"/>
      <c r="AE392" s="240"/>
      <c r="AF392" s="240"/>
      <c r="AG392" s="240"/>
      <c r="AH392" s="240"/>
      <c r="AI392" s="240"/>
      <c r="AJ392" s="240"/>
      <c r="AK392" s="240"/>
      <c r="AL392" s="240"/>
      <c r="AM392" s="240"/>
      <c r="AN392" s="240"/>
      <c r="AO392" s="240"/>
      <c r="AP392" s="240"/>
      <c r="AQ392" s="240"/>
      <c r="AR392" s="240"/>
      <c r="AS392" s="240"/>
      <c r="AT392" s="240"/>
      <c r="AU392" s="240"/>
      <c r="AV392" s="240"/>
      <c r="AW392" s="240"/>
      <c r="AX392" s="240"/>
      <c r="AY392" s="240"/>
      <c r="AZ392" s="240"/>
      <c r="BA392" s="240"/>
      <c r="BB392" s="240"/>
      <c r="BC392" s="240"/>
      <c r="BD392" s="240"/>
      <c r="BE392" s="240"/>
      <c r="BF392" s="240"/>
      <c r="BG392" s="240"/>
      <c r="BH392" s="240"/>
      <c r="BI392" s="240"/>
      <c r="BJ392" s="240"/>
      <c r="BK392" s="240"/>
      <c r="BL392" s="240"/>
      <c r="BM392" s="240"/>
      <c r="BN392" s="240"/>
      <c r="BO392" s="240"/>
      <c r="BP392" s="240"/>
      <c r="BQ392" s="240"/>
      <c r="BR392" s="240"/>
      <c r="BS392" s="240"/>
    </row>
    <row r="393" spans="26:71" x14ac:dyDescent="0.2">
      <c r="Z393" s="240"/>
      <c r="AA393" s="240"/>
      <c r="AB393" s="240"/>
      <c r="AC393" s="240"/>
      <c r="AD393" s="240"/>
      <c r="AE393" s="240"/>
      <c r="AF393" s="240"/>
      <c r="AG393" s="240"/>
      <c r="AH393" s="240"/>
      <c r="AI393" s="240"/>
      <c r="AJ393" s="240"/>
      <c r="AK393" s="240"/>
      <c r="AL393" s="240"/>
      <c r="AM393" s="240"/>
      <c r="AN393" s="240"/>
      <c r="AO393" s="240"/>
      <c r="AP393" s="240"/>
      <c r="AQ393" s="240"/>
      <c r="AR393" s="240"/>
      <c r="AS393" s="240"/>
      <c r="AT393" s="240"/>
      <c r="AU393" s="240"/>
      <c r="AV393" s="240"/>
      <c r="AW393" s="240"/>
      <c r="AX393" s="240"/>
      <c r="AY393" s="240"/>
      <c r="AZ393" s="240"/>
      <c r="BA393" s="240"/>
      <c r="BB393" s="240"/>
      <c r="BC393" s="240"/>
      <c r="BD393" s="240"/>
      <c r="BE393" s="240"/>
      <c r="BF393" s="240"/>
      <c r="BG393" s="240"/>
      <c r="BH393" s="240"/>
      <c r="BI393" s="240"/>
      <c r="BJ393" s="240"/>
      <c r="BK393" s="240"/>
      <c r="BL393" s="240"/>
      <c r="BM393" s="240"/>
      <c r="BN393" s="240"/>
      <c r="BO393" s="240"/>
      <c r="BP393" s="240"/>
      <c r="BQ393" s="240"/>
      <c r="BR393" s="240"/>
      <c r="BS393" s="240"/>
    </row>
    <row r="394" spans="26:71" x14ac:dyDescent="0.2">
      <c r="Z394" s="240"/>
      <c r="AA394" s="240"/>
      <c r="AB394" s="240"/>
      <c r="AC394" s="240"/>
      <c r="AD394" s="240"/>
      <c r="AE394" s="240"/>
      <c r="AF394" s="240"/>
      <c r="AG394" s="240"/>
      <c r="AH394" s="240"/>
      <c r="AI394" s="240"/>
      <c r="AJ394" s="240"/>
      <c r="AK394" s="240"/>
      <c r="AL394" s="240"/>
      <c r="AM394" s="240"/>
      <c r="AN394" s="240"/>
      <c r="AO394" s="240"/>
      <c r="AP394" s="240"/>
      <c r="AQ394" s="240"/>
      <c r="AR394" s="240"/>
      <c r="AS394" s="240"/>
      <c r="AT394" s="240"/>
      <c r="AU394" s="240"/>
      <c r="AV394" s="240"/>
      <c r="AW394" s="240"/>
      <c r="AX394" s="240"/>
      <c r="AY394" s="240"/>
      <c r="AZ394" s="240"/>
      <c r="BA394" s="240"/>
      <c r="BB394" s="240"/>
      <c r="BC394" s="240"/>
      <c r="BD394" s="240"/>
      <c r="BE394" s="240"/>
      <c r="BF394" s="240"/>
      <c r="BG394" s="240"/>
      <c r="BH394" s="240"/>
      <c r="BI394" s="240"/>
      <c r="BJ394" s="240"/>
      <c r="BK394" s="240"/>
      <c r="BL394" s="240"/>
      <c r="BM394" s="240"/>
      <c r="BN394" s="240"/>
      <c r="BO394" s="240"/>
      <c r="BP394" s="240"/>
      <c r="BQ394" s="240"/>
      <c r="BR394" s="240"/>
      <c r="BS394" s="240"/>
    </row>
    <row r="395" spans="26:71" x14ac:dyDescent="0.2">
      <c r="Z395" s="240"/>
      <c r="AA395" s="240"/>
      <c r="AB395" s="240"/>
      <c r="AC395" s="240"/>
      <c r="AD395" s="240"/>
      <c r="AE395" s="240"/>
      <c r="AF395" s="240"/>
      <c r="AG395" s="240"/>
      <c r="AH395" s="240"/>
      <c r="AI395" s="240"/>
      <c r="AJ395" s="240"/>
      <c r="AK395" s="240"/>
      <c r="AL395" s="240"/>
      <c r="AM395" s="240"/>
      <c r="AN395" s="240"/>
      <c r="AO395" s="240"/>
      <c r="AP395" s="240"/>
      <c r="AQ395" s="240"/>
      <c r="AR395" s="240"/>
      <c r="AS395" s="240"/>
      <c r="AT395" s="240"/>
      <c r="AU395" s="240"/>
      <c r="AV395" s="240"/>
      <c r="AW395" s="240"/>
      <c r="AX395" s="240"/>
      <c r="AY395" s="240"/>
      <c r="AZ395" s="240"/>
      <c r="BA395" s="240"/>
      <c r="BB395" s="240"/>
      <c r="BC395" s="240"/>
      <c r="BD395" s="240"/>
      <c r="BE395" s="240"/>
      <c r="BF395" s="240"/>
      <c r="BG395" s="240"/>
      <c r="BH395" s="240"/>
      <c r="BI395" s="240"/>
      <c r="BJ395" s="240"/>
      <c r="BK395" s="240"/>
      <c r="BL395" s="240"/>
      <c r="BM395" s="240"/>
      <c r="BN395" s="240"/>
      <c r="BO395" s="240"/>
      <c r="BP395" s="240"/>
      <c r="BQ395" s="240"/>
      <c r="BR395" s="240"/>
      <c r="BS395" s="240"/>
    </row>
    <row r="396" spans="26:71" x14ac:dyDescent="0.2">
      <c r="Z396" s="240"/>
      <c r="AA396" s="240"/>
      <c r="AB396" s="240"/>
      <c r="AC396" s="240"/>
      <c r="AD396" s="240"/>
      <c r="AE396" s="240"/>
      <c r="AF396" s="240"/>
      <c r="AG396" s="240"/>
      <c r="AH396" s="240"/>
      <c r="AI396" s="240"/>
      <c r="AJ396" s="240"/>
      <c r="AK396" s="240"/>
      <c r="AL396" s="240"/>
      <c r="AM396" s="240"/>
      <c r="AN396" s="240"/>
      <c r="AO396" s="240"/>
      <c r="AP396" s="240"/>
      <c r="AQ396" s="240"/>
      <c r="AR396" s="240"/>
      <c r="AS396" s="240"/>
      <c r="AT396" s="240"/>
      <c r="AU396" s="240"/>
      <c r="AV396" s="240"/>
      <c r="AW396" s="240"/>
      <c r="AX396" s="240"/>
      <c r="AY396" s="240"/>
      <c r="AZ396" s="240"/>
      <c r="BA396" s="240"/>
      <c r="BB396" s="240"/>
      <c r="BC396" s="240"/>
      <c r="BD396" s="240"/>
      <c r="BE396" s="240"/>
      <c r="BF396" s="240"/>
      <c r="BG396" s="240"/>
      <c r="BH396" s="240"/>
      <c r="BI396" s="240"/>
      <c r="BJ396" s="240"/>
      <c r="BK396" s="240"/>
      <c r="BL396" s="240"/>
      <c r="BM396" s="240"/>
      <c r="BN396" s="240"/>
      <c r="BO396" s="240"/>
      <c r="BP396" s="240"/>
      <c r="BQ396" s="240"/>
      <c r="BR396" s="240"/>
      <c r="BS396" s="240"/>
    </row>
    <row r="397" spans="26:71" x14ac:dyDescent="0.2">
      <c r="Z397" s="240"/>
      <c r="AA397" s="240"/>
      <c r="AB397" s="240"/>
      <c r="AC397" s="240"/>
      <c r="AD397" s="240"/>
      <c r="AE397" s="240"/>
      <c r="AF397" s="240"/>
      <c r="AG397" s="240"/>
      <c r="AH397" s="240"/>
      <c r="AI397" s="240"/>
      <c r="AJ397" s="240"/>
      <c r="AK397" s="240"/>
      <c r="AL397" s="240"/>
      <c r="AM397" s="240"/>
      <c r="AN397" s="240"/>
      <c r="AO397" s="240"/>
      <c r="AP397" s="240"/>
      <c r="AQ397" s="240"/>
      <c r="AR397" s="240"/>
      <c r="AS397" s="240"/>
      <c r="AT397" s="240"/>
      <c r="AU397" s="240"/>
      <c r="AV397" s="240"/>
      <c r="AW397" s="240"/>
      <c r="AX397" s="240"/>
      <c r="AY397" s="240"/>
      <c r="AZ397" s="240"/>
      <c r="BA397" s="240"/>
      <c r="BB397" s="240"/>
      <c r="BC397" s="240"/>
      <c r="BD397" s="240"/>
      <c r="BE397" s="240"/>
      <c r="BF397" s="240"/>
      <c r="BG397" s="240"/>
      <c r="BH397" s="240"/>
      <c r="BI397" s="240"/>
      <c r="BJ397" s="240"/>
      <c r="BK397" s="240"/>
      <c r="BL397" s="240"/>
      <c r="BM397" s="240"/>
      <c r="BN397" s="240"/>
      <c r="BO397" s="240"/>
      <c r="BP397" s="240"/>
      <c r="BQ397" s="240"/>
      <c r="BR397" s="240"/>
      <c r="BS397" s="240"/>
    </row>
    <row r="398" spans="26:71" x14ac:dyDescent="0.2">
      <c r="Z398" s="240"/>
      <c r="AA398" s="240"/>
      <c r="AB398" s="240"/>
      <c r="AC398" s="240"/>
      <c r="AD398" s="240"/>
      <c r="AE398" s="240"/>
      <c r="AF398" s="240"/>
      <c r="AG398" s="240"/>
      <c r="AH398" s="240"/>
      <c r="AI398" s="240"/>
      <c r="AJ398" s="240"/>
      <c r="AK398" s="240"/>
      <c r="AL398" s="240"/>
      <c r="AM398" s="240"/>
      <c r="AN398" s="240"/>
      <c r="AO398" s="240"/>
      <c r="AP398" s="240"/>
      <c r="AQ398" s="240"/>
      <c r="AR398" s="240"/>
      <c r="AS398" s="240"/>
      <c r="AT398" s="240"/>
      <c r="AU398" s="240"/>
      <c r="AV398" s="240"/>
      <c r="AW398" s="240"/>
      <c r="AX398" s="240"/>
      <c r="AY398" s="240"/>
      <c r="AZ398" s="240"/>
      <c r="BA398" s="240"/>
      <c r="BB398" s="240"/>
      <c r="BC398" s="240"/>
      <c r="BD398" s="240"/>
      <c r="BE398" s="240"/>
      <c r="BF398" s="240"/>
      <c r="BG398" s="240"/>
      <c r="BH398" s="240"/>
      <c r="BI398" s="240"/>
      <c r="BJ398" s="240"/>
      <c r="BK398" s="240"/>
      <c r="BL398" s="240"/>
      <c r="BM398" s="240"/>
      <c r="BN398" s="240"/>
      <c r="BO398" s="240"/>
      <c r="BP398" s="240"/>
      <c r="BQ398" s="240"/>
      <c r="BR398" s="240"/>
      <c r="BS398" s="240"/>
    </row>
    <row r="399" spans="26:71" x14ac:dyDescent="0.2">
      <c r="Z399" s="240"/>
      <c r="AA399" s="240"/>
      <c r="AB399" s="240"/>
      <c r="AC399" s="240"/>
      <c r="AD399" s="240"/>
      <c r="AE399" s="240"/>
      <c r="AF399" s="240"/>
      <c r="AG399" s="240"/>
      <c r="AH399" s="240"/>
      <c r="AI399" s="240"/>
      <c r="AJ399" s="240"/>
      <c r="AK399" s="240"/>
      <c r="AL399" s="240"/>
      <c r="AM399" s="240"/>
      <c r="AN399" s="240"/>
      <c r="AO399" s="240"/>
      <c r="AP399" s="240"/>
      <c r="AQ399" s="240"/>
      <c r="AR399" s="240"/>
      <c r="AS399" s="240"/>
      <c r="AT399" s="240"/>
      <c r="AU399" s="240"/>
      <c r="AV399" s="240"/>
      <c r="AW399" s="240"/>
      <c r="AX399" s="240"/>
      <c r="AY399" s="240"/>
      <c r="AZ399" s="240"/>
      <c r="BA399" s="240"/>
      <c r="BB399" s="240"/>
      <c r="BC399" s="240"/>
      <c r="BD399" s="240"/>
      <c r="BE399" s="240"/>
      <c r="BF399" s="240"/>
      <c r="BG399" s="240"/>
      <c r="BH399" s="240"/>
      <c r="BI399" s="240"/>
      <c r="BJ399" s="240"/>
      <c r="BK399" s="240"/>
      <c r="BL399" s="240"/>
      <c r="BM399" s="240"/>
      <c r="BN399" s="240"/>
      <c r="BO399" s="240"/>
      <c r="BP399" s="240"/>
      <c r="BQ399" s="240"/>
      <c r="BR399" s="240"/>
      <c r="BS399" s="240"/>
    </row>
    <row r="400" spans="26:71" x14ac:dyDescent="0.2">
      <c r="Z400" s="240"/>
      <c r="AA400" s="240"/>
      <c r="AB400" s="240"/>
      <c r="AC400" s="240"/>
      <c r="AD400" s="240"/>
      <c r="AE400" s="240"/>
      <c r="AF400" s="240"/>
      <c r="AG400" s="240"/>
      <c r="AH400" s="240"/>
      <c r="AI400" s="240"/>
      <c r="AJ400" s="240"/>
      <c r="AK400" s="240"/>
      <c r="AL400" s="240"/>
      <c r="AM400" s="240"/>
      <c r="AN400" s="240"/>
      <c r="AO400" s="240"/>
      <c r="AP400" s="240"/>
      <c r="AQ400" s="240"/>
      <c r="AR400" s="240"/>
      <c r="AS400" s="240"/>
      <c r="AT400" s="240"/>
      <c r="AU400" s="240"/>
      <c r="AV400" s="240"/>
      <c r="AW400" s="240"/>
      <c r="AX400" s="240"/>
      <c r="AY400" s="240"/>
      <c r="AZ400" s="240"/>
      <c r="BA400" s="240"/>
      <c r="BB400" s="240"/>
      <c r="BC400" s="240"/>
      <c r="BD400" s="240"/>
      <c r="BE400" s="240"/>
      <c r="BF400" s="240"/>
      <c r="BG400" s="240"/>
      <c r="BH400" s="240"/>
      <c r="BI400" s="240"/>
      <c r="BJ400" s="240"/>
      <c r="BK400" s="240"/>
      <c r="BL400" s="240"/>
      <c r="BM400" s="240"/>
      <c r="BN400" s="240"/>
      <c r="BO400" s="240"/>
      <c r="BP400" s="240"/>
      <c r="BQ400" s="240"/>
      <c r="BR400" s="240"/>
      <c r="BS400" s="240"/>
    </row>
    <row r="401" spans="26:71" x14ac:dyDescent="0.2">
      <c r="Z401" s="240"/>
      <c r="AA401" s="240"/>
      <c r="AB401" s="240"/>
      <c r="AC401" s="240"/>
      <c r="AD401" s="240"/>
      <c r="AE401" s="240"/>
      <c r="AF401" s="240"/>
      <c r="AG401" s="240"/>
      <c r="AH401" s="240"/>
      <c r="AI401" s="240"/>
      <c r="AJ401" s="240"/>
      <c r="AK401" s="240"/>
      <c r="AL401" s="240"/>
      <c r="AM401" s="240"/>
      <c r="AN401" s="240"/>
      <c r="AO401" s="240"/>
      <c r="AP401" s="240"/>
      <c r="AQ401" s="240"/>
      <c r="AR401" s="240"/>
      <c r="AS401" s="240"/>
      <c r="AT401" s="240"/>
      <c r="AU401" s="240"/>
      <c r="AV401" s="240"/>
      <c r="AW401" s="240"/>
      <c r="AX401" s="240"/>
      <c r="AY401" s="240"/>
      <c r="AZ401" s="240"/>
      <c r="BA401" s="240"/>
      <c r="BB401" s="240"/>
      <c r="BC401" s="240"/>
      <c r="BD401" s="240"/>
      <c r="BE401" s="240"/>
      <c r="BF401" s="240"/>
      <c r="BG401" s="240"/>
      <c r="BH401" s="240"/>
      <c r="BI401" s="240"/>
      <c r="BJ401" s="240"/>
      <c r="BK401" s="240"/>
      <c r="BL401" s="240"/>
      <c r="BM401" s="240"/>
      <c r="BN401" s="240"/>
      <c r="BO401" s="240"/>
      <c r="BP401" s="240"/>
      <c r="BQ401" s="240"/>
      <c r="BR401" s="240"/>
      <c r="BS401" s="240"/>
    </row>
    <row r="402" spans="26:71" x14ac:dyDescent="0.2">
      <c r="Z402" s="240"/>
      <c r="AA402" s="240"/>
      <c r="AB402" s="240"/>
      <c r="AC402" s="240"/>
      <c r="AD402" s="240"/>
      <c r="AE402" s="240"/>
      <c r="AF402" s="240"/>
      <c r="AG402" s="240"/>
      <c r="AH402" s="240"/>
      <c r="AI402" s="240"/>
      <c r="AJ402" s="240"/>
      <c r="AK402" s="240"/>
      <c r="AL402" s="240"/>
      <c r="AM402" s="240"/>
      <c r="AN402" s="240"/>
      <c r="AO402" s="240"/>
      <c r="AP402" s="240"/>
      <c r="AQ402" s="240"/>
      <c r="AR402" s="240"/>
      <c r="AS402" s="240"/>
      <c r="AT402" s="240"/>
      <c r="AU402" s="240"/>
      <c r="AV402" s="240"/>
      <c r="AW402" s="240"/>
      <c r="AX402" s="240"/>
      <c r="AY402" s="240"/>
      <c r="AZ402" s="240"/>
      <c r="BA402" s="240"/>
      <c r="BB402" s="240"/>
      <c r="BC402" s="240"/>
      <c r="BD402" s="240"/>
      <c r="BE402" s="240"/>
      <c r="BF402" s="240"/>
      <c r="BG402" s="240"/>
      <c r="BH402" s="240"/>
      <c r="BI402" s="240"/>
      <c r="BJ402" s="240"/>
      <c r="BK402" s="240"/>
      <c r="BL402" s="240"/>
      <c r="BM402" s="240"/>
      <c r="BN402" s="240"/>
      <c r="BO402" s="240"/>
      <c r="BP402" s="240"/>
      <c r="BQ402" s="240"/>
      <c r="BR402" s="240"/>
      <c r="BS402" s="240"/>
    </row>
    <row r="403" spans="26:71" x14ac:dyDescent="0.2">
      <c r="Z403" s="240"/>
      <c r="AA403" s="240"/>
      <c r="AB403" s="240"/>
      <c r="AC403" s="240"/>
      <c r="AD403" s="240"/>
      <c r="AE403" s="240"/>
      <c r="AF403" s="240"/>
      <c r="AG403" s="240"/>
      <c r="AH403" s="240"/>
      <c r="AI403" s="240"/>
      <c r="AJ403" s="240"/>
      <c r="AK403" s="240"/>
      <c r="AL403" s="240"/>
      <c r="AM403" s="240"/>
      <c r="AN403" s="240"/>
      <c r="AO403" s="240"/>
      <c r="AP403" s="240"/>
      <c r="AQ403" s="240"/>
      <c r="AR403" s="240"/>
      <c r="AS403" s="240"/>
      <c r="AT403" s="240"/>
      <c r="AU403" s="240"/>
      <c r="AV403" s="240"/>
      <c r="AW403" s="240"/>
      <c r="AX403" s="240"/>
      <c r="AY403" s="240"/>
      <c r="AZ403" s="240"/>
      <c r="BA403" s="240"/>
      <c r="BB403" s="240"/>
      <c r="BC403" s="240"/>
      <c r="BD403" s="240"/>
      <c r="BE403" s="240"/>
      <c r="BF403" s="240"/>
      <c r="BG403" s="240"/>
      <c r="BH403" s="240"/>
      <c r="BI403" s="240"/>
      <c r="BJ403" s="240"/>
      <c r="BK403" s="240"/>
      <c r="BL403" s="240"/>
      <c r="BM403" s="240"/>
      <c r="BN403" s="240"/>
      <c r="BO403" s="240"/>
      <c r="BP403" s="240"/>
      <c r="BQ403" s="240"/>
      <c r="BR403" s="240"/>
      <c r="BS403" s="240"/>
    </row>
    <row r="404" spans="26:71" x14ac:dyDescent="0.2">
      <c r="Z404" s="240"/>
      <c r="AA404" s="240"/>
      <c r="AB404" s="240"/>
      <c r="AC404" s="240"/>
      <c r="AD404" s="240"/>
      <c r="AE404" s="240"/>
      <c r="AF404" s="240"/>
      <c r="AG404" s="240"/>
      <c r="AH404" s="240"/>
      <c r="AI404" s="240"/>
      <c r="AJ404" s="240"/>
      <c r="AK404" s="240"/>
      <c r="AL404" s="240"/>
      <c r="AM404" s="240"/>
      <c r="AN404" s="240"/>
      <c r="AO404" s="240"/>
      <c r="AP404" s="240"/>
      <c r="AQ404" s="240"/>
      <c r="AR404" s="240"/>
      <c r="AS404" s="240"/>
      <c r="AT404" s="240"/>
      <c r="AU404" s="240"/>
      <c r="AV404" s="240"/>
      <c r="AW404" s="240"/>
      <c r="AX404" s="240"/>
      <c r="AY404" s="240"/>
      <c r="AZ404" s="240"/>
      <c r="BA404" s="240"/>
      <c r="BB404" s="240"/>
      <c r="BC404" s="240"/>
      <c r="BD404" s="240"/>
      <c r="BE404" s="240"/>
      <c r="BF404" s="240"/>
      <c r="BG404" s="240"/>
      <c r="BH404" s="240"/>
      <c r="BI404" s="240"/>
      <c r="BJ404" s="240"/>
      <c r="BK404" s="240"/>
      <c r="BL404" s="240"/>
      <c r="BM404" s="240"/>
      <c r="BN404" s="240"/>
      <c r="BO404" s="240"/>
      <c r="BP404" s="240"/>
      <c r="BQ404" s="240"/>
      <c r="BR404" s="240"/>
      <c r="BS404" s="240"/>
    </row>
    <row r="405" spans="26:71" x14ac:dyDescent="0.2">
      <c r="Z405" s="240"/>
      <c r="AA405" s="240"/>
      <c r="AB405" s="240"/>
      <c r="AC405" s="240"/>
      <c r="AD405" s="240"/>
      <c r="AE405" s="240"/>
      <c r="AF405" s="240"/>
      <c r="AG405" s="240"/>
      <c r="AH405" s="240"/>
      <c r="AI405" s="240"/>
      <c r="AJ405" s="240"/>
      <c r="AK405" s="240"/>
      <c r="AL405" s="240"/>
      <c r="AM405" s="240"/>
      <c r="AN405" s="240"/>
      <c r="AO405" s="240"/>
      <c r="AP405" s="240"/>
      <c r="AQ405" s="240"/>
      <c r="AR405" s="240"/>
      <c r="AS405" s="240"/>
      <c r="AT405" s="240"/>
      <c r="AU405" s="240"/>
      <c r="AV405" s="240"/>
      <c r="AW405" s="240"/>
      <c r="AX405" s="240"/>
      <c r="AY405" s="240"/>
      <c r="AZ405" s="240"/>
      <c r="BA405" s="240"/>
      <c r="BB405" s="240"/>
      <c r="BC405" s="240"/>
      <c r="BD405" s="240"/>
      <c r="BE405" s="240"/>
      <c r="BF405" s="240"/>
      <c r="BG405" s="240"/>
      <c r="BH405" s="240"/>
      <c r="BI405" s="240"/>
      <c r="BJ405" s="240"/>
      <c r="BK405" s="240"/>
      <c r="BL405" s="240"/>
      <c r="BM405" s="240"/>
      <c r="BN405" s="240"/>
      <c r="BO405" s="240"/>
      <c r="BP405" s="240"/>
      <c r="BQ405" s="240"/>
      <c r="BR405" s="240"/>
      <c r="BS405" s="240"/>
    </row>
    <row r="406" spans="26:71" x14ac:dyDescent="0.2">
      <c r="Z406" s="240"/>
      <c r="AA406" s="240"/>
      <c r="AB406" s="240"/>
      <c r="AC406" s="240"/>
      <c r="AD406" s="240"/>
      <c r="AE406" s="240"/>
      <c r="AF406" s="240"/>
      <c r="AG406" s="240"/>
      <c r="AH406" s="240"/>
      <c r="AI406" s="240"/>
      <c r="AJ406" s="240"/>
      <c r="AK406" s="240"/>
      <c r="AL406" s="240"/>
      <c r="AM406" s="240"/>
      <c r="AN406" s="240"/>
      <c r="AO406" s="240"/>
      <c r="AP406" s="240"/>
      <c r="AQ406" s="240"/>
      <c r="AR406" s="240"/>
      <c r="AS406" s="240"/>
      <c r="AT406" s="240"/>
      <c r="AU406" s="240"/>
      <c r="AV406" s="240"/>
      <c r="AW406" s="240"/>
      <c r="AX406" s="240"/>
      <c r="AY406" s="240"/>
      <c r="AZ406" s="240"/>
      <c r="BA406" s="240"/>
      <c r="BB406" s="240"/>
      <c r="BC406" s="240"/>
      <c r="BD406" s="240"/>
      <c r="BE406" s="240"/>
      <c r="BF406" s="240"/>
      <c r="BG406" s="240"/>
      <c r="BH406" s="240"/>
      <c r="BI406" s="240"/>
      <c r="BJ406" s="240"/>
      <c r="BK406" s="240"/>
      <c r="BL406" s="240"/>
      <c r="BM406" s="240"/>
      <c r="BN406" s="240"/>
      <c r="BO406" s="240"/>
      <c r="BP406" s="240"/>
      <c r="BQ406" s="240"/>
      <c r="BR406" s="240"/>
      <c r="BS406" s="240"/>
    </row>
    <row r="407" spans="26:71" x14ac:dyDescent="0.2">
      <c r="Z407" s="240"/>
      <c r="AA407" s="240"/>
      <c r="AB407" s="240"/>
      <c r="AC407" s="240"/>
      <c r="AD407" s="240"/>
      <c r="AE407" s="240"/>
      <c r="AF407" s="240"/>
      <c r="AG407" s="240"/>
      <c r="AH407" s="240"/>
      <c r="AI407" s="240"/>
      <c r="AJ407" s="240"/>
      <c r="AK407" s="240"/>
      <c r="AL407" s="240"/>
      <c r="AM407" s="240"/>
      <c r="AN407" s="240"/>
      <c r="AO407" s="240"/>
      <c r="AP407" s="240"/>
      <c r="AQ407" s="240"/>
      <c r="AR407" s="240"/>
      <c r="AS407" s="240"/>
      <c r="AT407" s="240"/>
      <c r="AU407" s="240"/>
      <c r="AV407" s="240"/>
      <c r="AW407" s="240"/>
      <c r="AX407" s="240"/>
      <c r="AY407" s="240"/>
      <c r="AZ407" s="240"/>
      <c r="BA407" s="240"/>
      <c r="BB407" s="240"/>
      <c r="BC407" s="240"/>
      <c r="BD407" s="240"/>
      <c r="BE407" s="240"/>
      <c r="BF407" s="240"/>
      <c r="BG407" s="240"/>
      <c r="BH407" s="240"/>
      <c r="BI407" s="240"/>
      <c r="BJ407" s="240"/>
      <c r="BK407" s="240"/>
      <c r="BL407" s="240"/>
      <c r="BM407" s="240"/>
      <c r="BN407" s="240"/>
      <c r="BO407" s="240"/>
      <c r="BP407" s="240"/>
      <c r="BQ407" s="240"/>
      <c r="BR407" s="240"/>
      <c r="BS407" s="240"/>
    </row>
    <row r="408" spans="26:71" x14ac:dyDescent="0.2">
      <c r="Z408" s="240"/>
      <c r="AA408" s="240"/>
      <c r="AB408" s="240"/>
      <c r="AC408" s="240"/>
      <c r="AD408" s="240"/>
      <c r="AE408" s="240"/>
      <c r="AF408" s="240"/>
      <c r="AG408" s="240"/>
      <c r="AH408" s="240"/>
      <c r="AI408" s="240"/>
      <c r="AJ408" s="240"/>
      <c r="AK408" s="240"/>
      <c r="AL408" s="240"/>
      <c r="AM408" s="240"/>
      <c r="AN408" s="240"/>
      <c r="AO408" s="240"/>
      <c r="AP408" s="240"/>
      <c r="AQ408" s="240"/>
      <c r="AR408" s="240"/>
      <c r="AS408" s="240"/>
      <c r="AT408" s="240"/>
      <c r="AU408" s="240"/>
      <c r="AV408" s="240"/>
      <c r="AW408" s="240"/>
      <c r="AX408" s="240"/>
      <c r="AY408" s="240"/>
      <c r="AZ408" s="240"/>
      <c r="BA408" s="240"/>
      <c r="BB408" s="240"/>
      <c r="BC408" s="240"/>
      <c r="BD408" s="240"/>
      <c r="BE408" s="240"/>
      <c r="BF408" s="240"/>
      <c r="BG408" s="240"/>
      <c r="BH408" s="240"/>
      <c r="BI408" s="240"/>
      <c r="BJ408" s="240"/>
      <c r="BK408" s="240"/>
      <c r="BL408" s="240"/>
      <c r="BM408" s="240"/>
      <c r="BN408" s="240"/>
      <c r="BO408" s="240"/>
      <c r="BP408" s="240"/>
      <c r="BQ408" s="240"/>
      <c r="BR408" s="240"/>
      <c r="BS408" s="240"/>
    </row>
    <row r="409" spans="26:71" x14ac:dyDescent="0.2">
      <c r="Z409" s="240"/>
      <c r="AA409" s="240"/>
      <c r="AB409" s="240"/>
      <c r="AC409" s="240"/>
      <c r="AD409" s="240"/>
      <c r="AE409" s="240"/>
      <c r="AF409" s="240"/>
      <c r="AG409" s="240"/>
      <c r="AH409" s="240"/>
      <c r="AI409" s="240"/>
      <c r="AJ409" s="240"/>
      <c r="AK409" s="240"/>
      <c r="AL409" s="240"/>
      <c r="AM409" s="240"/>
      <c r="AN409" s="240"/>
      <c r="AO409" s="240"/>
      <c r="AP409" s="240"/>
      <c r="AQ409" s="240"/>
      <c r="AR409" s="240"/>
      <c r="AS409" s="240"/>
      <c r="AT409" s="240"/>
      <c r="AU409" s="240"/>
      <c r="AV409" s="240"/>
      <c r="AW409" s="240"/>
      <c r="AX409" s="240"/>
      <c r="AY409" s="240"/>
      <c r="AZ409" s="240"/>
      <c r="BA409" s="240"/>
      <c r="BB409" s="240"/>
      <c r="BC409" s="240"/>
      <c r="BD409" s="240"/>
      <c r="BE409" s="240"/>
      <c r="BF409" s="240"/>
      <c r="BG409" s="240"/>
      <c r="BH409" s="240"/>
      <c r="BI409" s="240"/>
      <c r="BJ409" s="240"/>
      <c r="BK409" s="240"/>
      <c r="BL409" s="240"/>
      <c r="BM409" s="240"/>
      <c r="BN409" s="240"/>
      <c r="BO409" s="240"/>
      <c r="BP409" s="240"/>
      <c r="BQ409" s="240"/>
      <c r="BR409" s="240"/>
      <c r="BS409" s="240"/>
    </row>
    <row r="410" spans="26:71" x14ac:dyDescent="0.2">
      <c r="Z410" s="240"/>
      <c r="AA410" s="240"/>
      <c r="AB410" s="240"/>
      <c r="AC410" s="240"/>
      <c r="AD410" s="240"/>
      <c r="AE410" s="240"/>
      <c r="AF410" s="240"/>
      <c r="AG410" s="240"/>
      <c r="AH410" s="240"/>
      <c r="AI410" s="240"/>
      <c r="AJ410" s="240"/>
      <c r="AK410" s="240"/>
      <c r="AL410" s="240"/>
      <c r="AM410" s="240"/>
      <c r="AN410" s="240"/>
      <c r="AO410" s="240"/>
      <c r="AP410" s="240"/>
      <c r="AQ410" s="240"/>
      <c r="AR410" s="240"/>
      <c r="AS410" s="240"/>
      <c r="AT410" s="240"/>
      <c r="AU410" s="240"/>
      <c r="AV410" s="240"/>
      <c r="AW410" s="240"/>
      <c r="AX410" s="240"/>
      <c r="AY410" s="240"/>
      <c r="AZ410" s="240"/>
      <c r="BA410" s="240"/>
      <c r="BB410" s="240"/>
      <c r="BC410" s="240"/>
      <c r="BD410" s="240"/>
      <c r="BE410" s="240"/>
      <c r="BF410" s="240"/>
      <c r="BG410" s="240"/>
      <c r="BH410" s="240"/>
      <c r="BI410" s="240"/>
      <c r="BJ410" s="240"/>
      <c r="BK410" s="240"/>
      <c r="BL410" s="240"/>
      <c r="BM410" s="240"/>
      <c r="BN410" s="240"/>
      <c r="BO410" s="240"/>
      <c r="BP410" s="240"/>
      <c r="BQ410" s="240"/>
      <c r="BR410" s="240"/>
      <c r="BS410" s="240"/>
    </row>
    <row r="411" spans="26:71" x14ac:dyDescent="0.2">
      <c r="Z411" s="240"/>
      <c r="AA411" s="240"/>
      <c r="AB411" s="240"/>
      <c r="AC411" s="240"/>
      <c r="AD411" s="240"/>
      <c r="AE411" s="240"/>
      <c r="AF411" s="240"/>
      <c r="AG411" s="240"/>
      <c r="AH411" s="240"/>
      <c r="AI411" s="240"/>
      <c r="AJ411" s="240"/>
      <c r="AK411" s="240"/>
      <c r="AL411" s="240"/>
      <c r="AM411" s="240"/>
      <c r="AN411" s="240"/>
      <c r="AO411" s="240"/>
      <c r="AP411" s="240"/>
      <c r="AQ411" s="240"/>
      <c r="AR411" s="240"/>
      <c r="AS411" s="240"/>
      <c r="AT411" s="240"/>
      <c r="AU411" s="240"/>
      <c r="AV411" s="240"/>
      <c r="AW411" s="240"/>
      <c r="AX411" s="240"/>
      <c r="AY411" s="240"/>
      <c r="AZ411" s="240"/>
      <c r="BA411" s="240"/>
      <c r="BB411" s="240"/>
      <c r="BC411" s="240"/>
      <c r="BD411" s="240"/>
      <c r="BE411" s="240"/>
      <c r="BF411" s="240"/>
      <c r="BG411" s="240"/>
      <c r="BH411" s="240"/>
      <c r="BI411" s="240"/>
      <c r="BJ411" s="240"/>
      <c r="BK411" s="240"/>
      <c r="BL411" s="240"/>
      <c r="BM411" s="240"/>
      <c r="BN411" s="240"/>
      <c r="BO411" s="240"/>
      <c r="BP411" s="240"/>
      <c r="BQ411" s="240"/>
      <c r="BR411" s="240"/>
      <c r="BS411" s="240"/>
    </row>
    <row r="412" spans="26:71" x14ac:dyDescent="0.2">
      <c r="Z412" s="240"/>
      <c r="AA412" s="240"/>
      <c r="AB412" s="240"/>
      <c r="AC412" s="240"/>
      <c r="AD412" s="240"/>
      <c r="AE412" s="240"/>
      <c r="AF412" s="240"/>
      <c r="AG412" s="240"/>
      <c r="AH412" s="240"/>
      <c r="AI412" s="240"/>
      <c r="AJ412" s="240"/>
      <c r="AK412" s="240"/>
      <c r="AL412" s="240"/>
      <c r="AM412" s="240"/>
      <c r="AN412" s="240"/>
      <c r="AO412" s="240"/>
      <c r="AP412" s="240"/>
      <c r="AQ412" s="240"/>
      <c r="AR412" s="240"/>
      <c r="AS412" s="240"/>
      <c r="AT412" s="240"/>
      <c r="AU412" s="240"/>
      <c r="AV412" s="240"/>
      <c r="AW412" s="240"/>
      <c r="AX412" s="240"/>
      <c r="AY412" s="240"/>
      <c r="AZ412" s="240"/>
      <c r="BA412" s="240"/>
      <c r="BB412" s="240"/>
      <c r="BC412" s="240"/>
      <c r="BD412" s="240"/>
      <c r="BE412" s="240"/>
      <c r="BF412" s="240"/>
      <c r="BG412" s="240"/>
      <c r="BH412" s="240"/>
      <c r="BI412" s="240"/>
      <c r="BJ412" s="240"/>
      <c r="BK412" s="240"/>
      <c r="BL412" s="240"/>
      <c r="BM412" s="240"/>
      <c r="BN412" s="240"/>
      <c r="BO412" s="240"/>
      <c r="BP412" s="240"/>
      <c r="BQ412" s="240"/>
      <c r="BR412" s="240"/>
      <c r="BS412" s="240"/>
    </row>
    <row r="413" spans="26:71" x14ac:dyDescent="0.2">
      <c r="Z413" s="240"/>
      <c r="AA413" s="240"/>
      <c r="AB413" s="240"/>
      <c r="AC413" s="240"/>
      <c r="AD413" s="240"/>
      <c r="AE413" s="240"/>
      <c r="AF413" s="240"/>
      <c r="AG413" s="240"/>
      <c r="AH413" s="240"/>
      <c r="AI413" s="240"/>
      <c r="AJ413" s="240"/>
      <c r="AK413" s="240"/>
      <c r="AL413" s="240"/>
      <c r="AM413" s="240"/>
      <c r="AN413" s="240"/>
      <c r="AO413" s="240"/>
      <c r="AP413" s="240"/>
      <c r="AQ413" s="240"/>
      <c r="AR413" s="240"/>
      <c r="AS413" s="240"/>
      <c r="AT413" s="240"/>
      <c r="AU413" s="240"/>
      <c r="AV413" s="240"/>
      <c r="AW413" s="240"/>
      <c r="AX413" s="240"/>
      <c r="AY413" s="240"/>
      <c r="AZ413" s="240"/>
      <c r="BA413" s="240"/>
      <c r="BB413" s="240"/>
      <c r="BC413" s="240"/>
      <c r="BD413" s="240"/>
      <c r="BE413" s="240"/>
      <c r="BF413" s="240"/>
      <c r="BG413" s="240"/>
      <c r="BH413" s="240"/>
      <c r="BI413" s="240"/>
      <c r="BJ413" s="240"/>
      <c r="BK413" s="240"/>
      <c r="BL413" s="240"/>
      <c r="BM413" s="240"/>
      <c r="BN413" s="240"/>
      <c r="BO413" s="240"/>
      <c r="BP413" s="240"/>
      <c r="BQ413" s="240"/>
      <c r="BR413" s="240"/>
      <c r="BS413" s="240"/>
    </row>
    <row r="414" spans="26:71" x14ac:dyDescent="0.2">
      <c r="Z414" s="240"/>
      <c r="AA414" s="240"/>
      <c r="AB414" s="240"/>
      <c r="AC414" s="240"/>
      <c r="AD414" s="240"/>
      <c r="AE414" s="240"/>
      <c r="AF414" s="240"/>
      <c r="AG414" s="240"/>
      <c r="AH414" s="240"/>
      <c r="AI414" s="240"/>
      <c r="AJ414" s="240"/>
      <c r="AK414" s="240"/>
      <c r="AL414" s="240"/>
      <c r="AM414" s="240"/>
      <c r="AN414" s="240"/>
      <c r="AO414" s="240"/>
      <c r="AP414" s="240"/>
      <c r="AQ414" s="240"/>
      <c r="AR414" s="240"/>
      <c r="AS414" s="240"/>
      <c r="AT414" s="240"/>
      <c r="AU414" s="240"/>
      <c r="AV414" s="240"/>
      <c r="AW414" s="240"/>
      <c r="AX414" s="240"/>
      <c r="AY414" s="240"/>
      <c r="AZ414" s="240"/>
      <c r="BA414" s="240"/>
      <c r="BB414" s="240"/>
      <c r="BC414" s="240"/>
      <c r="BD414" s="240"/>
      <c r="BE414" s="240"/>
      <c r="BF414" s="240"/>
      <c r="BG414" s="240"/>
      <c r="BH414" s="240"/>
      <c r="BI414" s="240"/>
      <c r="BJ414" s="240"/>
      <c r="BK414" s="240"/>
      <c r="BL414" s="240"/>
      <c r="BM414" s="240"/>
      <c r="BN414" s="240"/>
      <c r="BO414" s="240"/>
      <c r="BP414" s="240"/>
      <c r="BQ414" s="240"/>
      <c r="BR414" s="240"/>
      <c r="BS414" s="240"/>
    </row>
    <row r="415" spans="26:71" x14ac:dyDescent="0.2">
      <c r="Z415" s="240"/>
      <c r="AA415" s="240"/>
      <c r="AB415" s="240"/>
      <c r="AC415" s="240"/>
      <c r="AD415" s="240"/>
      <c r="AE415" s="240"/>
      <c r="AF415" s="240"/>
      <c r="AG415" s="240"/>
      <c r="AH415" s="240"/>
      <c r="AI415" s="240"/>
      <c r="AJ415" s="240"/>
      <c r="AK415" s="240"/>
      <c r="AL415" s="240"/>
      <c r="AM415" s="240"/>
      <c r="AN415" s="240"/>
      <c r="AO415" s="240"/>
      <c r="AP415" s="240"/>
      <c r="AQ415" s="240"/>
      <c r="AR415" s="240"/>
      <c r="AS415" s="240"/>
      <c r="AT415" s="240"/>
      <c r="AU415" s="240"/>
      <c r="AV415" s="240"/>
      <c r="AW415" s="240"/>
      <c r="AX415" s="240"/>
      <c r="AY415" s="240"/>
      <c r="AZ415" s="240"/>
      <c r="BA415" s="240"/>
      <c r="BB415" s="240"/>
      <c r="BC415" s="240"/>
      <c r="BD415" s="240"/>
      <c r="BE415" s="240"/>
      <c r="BF415" s="240"/>
      <c r="BG415" s="240"/>
      <c r="BH415" s="240"/>
      <c r="BI415" s="240"/>
      <c r="BJ415" s="240"/>
      <c r="BK415" s="240"/>
      <c r="BL415" s="240"/>
      <c r="BM415" s="240"/>
      <c r="BN415" s="240"/>
      <c r="BO415" s="240"/>
      <c r="BP415" s="240"/>
      <c r="BQ415" s="240"/>
      <c r="BR415" s="240"/>
      <c r="BS415" s="240"/>
    </row>
    <row r="416" spans="26:71" x14ac:dyDescent="0.2">
      <c r="Z416" s="240"/>
      <c r="AA416" s="240"/>
      <c r="AB416" s="240"/>
      <c r="AC416" s="240"/>
      <c r="AD416" s="240"/>
      <c r="AE416" s="240"/>
      <c r="AF416" s="240"/>
      <c r="AG416" s="240"/>
      <c r="AH416" s="240"/>
      <c r="AI416" s="240"/>
      <c r="AJ416" s="240"/>
      <c r="AK416" s="240"/>
      <c r="AL416" s="240"/>
      <c r="AM416" s="240"/>
      <c r="AN416" s="240"/>
      <c r="AO416" s="240"/>
      <c r="AP416" s="240"/>
      <c r="AQ416" s="240"/>
      <c r="AR416" s="240"/>
      <c r="AS416" s="240"/>
      <c r="AT416" s="240"/>
      <c r="AU416" s="240"/>
      <c r="AV416" s="240"/>
      <c r="AW416" s="240"/>
      <c r="AX416" s="240"/>
      <c r="AY416" s="240"/>
      <c r="AZ416" s="240"/>
      <c r="BA416" s="240"/>
      <c r="BB416" s="240"/>
      <c r="BC416" s="240"/>
      <c r="BD416" s="240"/>
      <c r="BE416" s="240"/>
      <c r="BF416" s="240"/>
      <c r="BG416" s="240"/>
      <c r="BH416" s="240"/>
      <c r="BI416" s="240"/>
      <c r="BJ416" s="240"/>
      <c r="BK416" s="240"/>
      <c r="BL416" s="240"/>
      <c r="BM416" s="240"/>
      <c r="BN416" s="240"/>
      <c r="BO416" s="240"/>
      <c r="BP416" s="240"/>
      <c r="BQ416" s="240"/>
      <c r="BR416" s="240"/>
      <c r="BS416" s="240"/>
    </row>
    <row r="417" spans="26:71" x14ac:dyDescent="0.2">
      <c r="Z417" s="240"/>
      <c r="AA417" s="240"/>
      <c r="AB417" s="240"/>
      <c r="AC417" s="240"/>
      <c r="AD417" s="240"/>
      <c r="AE417" s="240"/>
      <c r="AF417" s="240"/>
      <c r="AG417" s="240"/>
      <c r="AH417" s="240"/>
      <c r="AI417" s="240"/>
      <c r="AJ417" s="240"/>
      <c r="AK417" s="240"/>
      <c r="AL417" s="240"/>
      <c r="AM417" s="240"/>
      <c r="AN417" s="240"/>
      <c r="AO417" s="240"/>
      <c r="AP417" s="240"/>
      <c r="AQ417" s="240"/>
      <c r="AR417" s="240"/>
      <c r="AS417" s="240"/>
      <c r="AT417" s="240"/>
      <c r="AU417" s="240"/>
      <c r="AV417" s="240"/>
      <c r="AW417" s="240"/>
      <c r="AX417" s="240"/>
      <c r="AY417" s="240"/>
      <c r="AZ417" s="240"/>
      <c r="BA417" s="240"/>
      <c r="BB417" s="240"/>
      <c r="BC417" s="240"/>
      <c r="BD417" s="240"/>
      <c r="BE417" s="240"/>
      <c r="BF417" s="240"/>
      <c r="BG417" s="240"/>
      <c r="BH417" s="240"/>
      <c r="BI417" s="240"/>
      <c r="BJ417" s="240"/>
      <c r="BK417" s="240"/>
      <c r="BL417" s="240"/>
      <c r="BM417" s="240"/>
      <c r="BN417" s="240"/>
      <c r="BO417" s="240"/>
      <c r="BP417" s="240"/>
      <c r="BQ417" s="240"/>
      <c r="BR417" s="240"/>
      <c r="BS417" s="240"/>
    </row>
    <row r="418" spans="26:71" x14ac:dyDescent="0.2">
      <c r="Z418" s="240"/>
      <c r="AA418" s="240"/>
      <c r="AB418" s="240"/>
      <c r="AC418" s="240"/>
      <c r="AD418" s="240"/>
      <c r="AE418" s="240"/>
      <c r="AF418" s="240"/>
      <c r="AG418" s="240"/>
      <c r="AH418" s="240"/>
      <c r="AI418" s="240"/>
      <c r="AJ418" s="240"/>
      <c r="AK418" s="240"/>
      <c r="AL418" s="240"/>
      <c r="AM418" s="240"/>
      <c r="AN418" s="240"/>
      <c r="AO418" s="240"/>
      <c r="AP418" s="240"/>
      <c r="AQ418" s="240"/>
      <c r="AR418" s="240"/>
      <c r="AS418" s="240"/>
      <c r="AT418" s="240"/>
      <c r="AU418" s="240"/>
      <c r="AV418" s="240"/>
      <c r="AW418" s="240"/>
      <c r="AX418" s="240"/>
      <c r="AY418" s="240"/>
      <c r="AZ418" s="240"/>
      <c r="BA418" s="240"/>
      <c r="BB418" s="240"/>
      <c r="BC418" s="240"/>
      <c r="BD418" s="240"/>
      <c r="BE418" s="240"/>
      <c r="BF418" s="240"/>
      <c r="BG418" s="240"/>
      <c r="BH418" s="240"/>
      <c r="BI418" s="240"/>
      <c r="BJ418" s="240"/>
      <c r="BK418" s="240"/>
      <c r="BL418" s="240"/>
      <c r="BM418" s="240"/>
      <c r="BN418" s="240"/>
      <c r="BO418" s="240"/>
      <c r="BP418" s="240"/>
      <c r="BQ418" s="240"/>
      <c r="BR418" s="240"/>
      <c r="BS418" s="240"/>
    </row>
    <row r="419" spans="26:71" x14ac:dyDescent="0.2">
      <c r="Z419" s="240"/>
      <c r="AA419" s="240"/>
      <c r="AB419" s="240"/>
      <c r="AC419" s="240"/>
      <c r="AD419" s="240"/>
      <c r="AE419" s="240"/>
      <c r="AF419" s="240"/>
      <c r="AG419" s="240"/>
      <c r="AH419" s="240"/>
      <c r="AI419" s="240"/>
      <c r="AJ419" s="240"/>
      <c r="AK419" s="240"/>
      <c r="AL419" s="240"/>
      <c r="AM419" s="240"/>
      <c r="AN419" s="240"/>
      <c r="AO419" s="240"/>
      <c r="AP419" s="240"/>
      <c r="AQ419" s="240"/>
      <c r="AR419" s="240"/>
      <c r="AS419" s="240"/>
      <c r="AT419" s="240"/>
      <c r="AU419" s="240"/>
      <c r="AV419" s="240"/>
      <c r="AW419" s="240"/>
      <c r="AX419" s="240"/>
      <c r="AY419" s="240"/>
      <c r="AZ419" s="240"/>
      <c r="BA419" s="240"/>
      <c r="BB419" s="240"/>
      <c r="BC419" s="240"/>
      <c r="BD419" s="240"/>
      <c r="BE419" s="240"/>
      <c r="BF419" s="240"/>
      <c r="BG419" s="240"/>
      <c r="BH419" s="240"/>
      <c r="BI419" s="240"/>
      <c r="BJ419" s="240"/>
      <c r="BK419" s="240"/>
      <c r="BL419" s="240"/>
      <c r="BM419" s="240"/>
      <c r="BN419" s="240"/>
      <c r="BO419" s="240"/>
      <c r="BP419" s="240"/>
      <c r="BQ419" s="240"/>
      <c r="BR419" s="240"/>
      <c r="BS419" s="240"/>
    </row>
    <row r="420" spans="26:71" x14ac:dyDescent="0.2">
      <c r="Z420" s="240"/>
      <c r="AA420" s="240"/>
      <c r="AB420" s="240"/>
      <c r="AC420" s="240"/>
      <c r="AD420" s="240"/>
      <c r="AE420" s="240"/>
      <c r="AF420" s="240"/>
      <c r="AG420" s="240"/>
      <c r="AH420" s="240"/>
      <c r="AI420" s="240"/>
      <c r="AJ420" s="240"/>
      <c r="AK420" s="240"/>
      <c r="AL420" s="240"/>
      <c r="AM420" s="240"/>
      <c r="AN420" s="240"/>
      <c r="AO420" s="240"/>
      <c r="AP420" s="240"/>
      <c r="AQ420" s="240"/>
      <c r="AR420" s="240"/>
      <c r="AS420" s="240"/>
      <c r="AT420" s="240"/>
      <c r="AU420" s="240"/>
      <c r="AV420" s="240"/>
      <c r="AW420" s="240"/>
      <c r="AX420" s="240"/>
      <c r="AY420" s="240"/>
      <c r="AZ420" s="240"/>
      <c r="BA420" s="240"/>
      <c r="BB420" s="240"/>
      <c r="BC420" s="240"/>
      <c r="BD420" s="240"/>
      <c r="BE420" s="240"/>
      <c r="BF420" s="240"/>
      <c r="BG420" s="240"/>
      <c r="BH420" s="240"/>
      <c r="BI420" s="240"/>
      <c r="BJ420" s="240"/>
      <c r="BK420" s="240"/>
      <c r="BL420" s="240"/>
      <c r="BM420" s="240"/>
      <c r="BN420" s="240"/>
      <c r="BO420" s="240"/>
      <c r="BP420" s="240"/>
      <c r="BQ420" s="240"/>
      <c r="BR420" s="240"/>
      <c r="BS420" s="240"/>
    </row>
    <row r="421" spans="26:71" x14ac:dyDescent="0.2">
      <c r="Z421" s="240"/>
      <c r="AA421" s="240"/>
      <c r="AB421" s="240"/>
      <c r="AC421" s="240"/>
      <c r="AD421" s="240"/>
      <c r="AE421" s="240"/>
      <c r="AF421" s="240"/>
      <c r="AG421" s="240"/>
      <c r="AH421" s="240"/>
      <c r="AI421" s="240"/>
      <c r="AJ421" s="240"/>
      <c r="AK421" s="240"/>
      <c r="AL421" s="240"/>
      <c r="AM421" s="240"/>
      <c r="AN421" s="240"/>
      <c r="AO421" s="240"/>
      <c r="AP421" s="240"/>
      <c r="AQ421" s="240"/>
      <c r="AR421" s="240"/>
      <c r="AS421" s="240"/>
      <c r="AT421" s="240"/>
      <c r="AU421" s="240"/>
      <c r="AV421" s="240"/>
      <c r="AW421" s="240"/>
      <c r="AX421" s="240"/>
      <c r="AY421" s="240"/>
      <c r="AZ421" s="240"/>
      <c r="BA421" s="240"/>
      <c r="BB421" s="240"/>
      <c r="BC421" s="240"/>
      <c r="BD421" s="240"/>
      <c r="BE421" s="240"/>
      <c r="BF421" s="240"/>
      <c r="BG421" s="240"/>
      <c r="BH421" s="240"/>
      <c r="BI421" s="240"/>
      <c r="BJ421" s="240"/>
      <c r="BK421" s="240"/>
      <c r="BL421" s="240"/>
      <c r="BM421" s="240"/>
      <c r="BN421" s="240"/>
      <c r="BO421" s="240"/>
      <c r="BP421" s="240"/>
      <c r="BQ421" s="240"/>
      <c r="BR421" s="240"/>
      <c r="BS421" s="240"/>
    </row>
    <row r="422" spans="26:71" x14ac:dyDescent="0.2">
      <c r="Z422" s="240"/>
      <c r="AA422" s="240"/>
      <c r="AB422" s="240"/>
      <c r="AC422" s="240"/>
      <c r="AD422" s="240"/>
      <c r="AE422" s="240"/>
      <c r="AF422" s="240"/>
      <c r="AG422" s="240"/>
      <c r="AH422" s="240"/>
      <c r="AI422" s="240"/>
      <c r="AJ422" s="240"/>
      <c r="AK422" s="240"/>
      <c r="AL422" s="240"/>
      <c r="AM422" s="240"/>
      <c r="AN422" s="240"/>
      <c r="AO422" s="240"/>
      <c r="AP422" s="240"/>
      <c r="AQ422" s="240"/>
      <c r="AR422" s="240"/>
      <c r="AS422" s="240"/>
      <c r="AT422" s="240"/>
      <c r="AU422" s="240"/>
      <c r="AV422" s="240"/>
      <c r="AW422" s="240"/>
      <c r="AX422" s="240"/>
      <c r="AY422" s="240"/>
      <c r="AZ422" s="240"/>
      <c r="BA422" s="240"/>
      <c r="BB422" s="240"/>
      <c r="BC422" s="240"/>
      <c r="BD422" s="240"/>
      <c r="BE422" s="240"/>
      <c r="BF422" s="240"/>
      <c r="BG422" s="240"/>
      <c r="BH422" s="240"/>
      <c r="BI422" s="240"/>
      <c r="BJ422" s="240"/>
      <c r="BK422" s="240"/>
      <c r="BL422" s="240"/>
      <c r="BM422" s="240"/>
      <c r="BN422" s="240"/>
      <c r="BO422" s="240"/>
      <c r="BP422" s="240"/>
      <c r="BQ422" s="240"/>
      <c r="BR422" s="240"/>
      <c r="BS422" s="240"/>
    </row>
    <row r="423" spans="26:71" x14ac:dyDescent="0.2">
      <c r="Z423" s="240"/>
      <c r="AA423" s="240"/>
      <c r="AB423" s="240"/>
      <c r="AC423" s="240"/>
      <c r="AD423" s="240"/>
      <c r="AE423" s="240"/>
      <c r="AF423" s="240"/>
      <c r="AG423" s="240"/>
      <c r="AH423" s="240"/>
      <c r="AI423" s="240"/>
      <c r="AJ423" s="240"/>
      <c r="AK423" s="240"/>
      <c r="AL423" s="240"/>
      <c r="AM423" s="240"/>
      <c r="AN423" s="240"/>
      <c r="AO423" s="240"/>
      <c r="AP423" s="240"/>
      <c r="AQ423" s="240"/>
      <c r="AR423" s="240"/>
      <c r="AS423" s="240"/>
      <c r="AT423" s="240"/>
      <c r="AU423" s="240"/>
      <c r="AV423" s="240"/>
      <c r="AW423" s="240"/>
      <c r="AX423" s="240"/>
      <c r="AY423" s="240"/>
      <c r="AZ423" s="240"/>
      <c r="BA423" s="240"/>
      <c r="BB423" s="240"/>
      <c r="BC423" s="240"/>
      <c r="BD423" s="240"/>
      <c r="BE423" s="240"/>
      <c r="BF423" s="240"/>
      <c r="BG423" s="240"/>
      <c r="BH423" s="240"/>
      <c r="BI423" s="240"/>
      <c r="BJ423" s="240"/>
      <c r="BK423" s="240"/>
      <c r="BL423" s="240"/>
      <c r="BM423" s="240"/>
      <c r="BN423" s="240"/>
      <c r="BO423" s="240"/>
      <c r="BP423" s="240"/>
      <c r="BQ423" s="240"/>
      <c r="BR423" s="240"/>
      <c r="BS423" s="240"/>
    </row>
    <row r="424" spans="26:71" x14ac:dyDescent="0.2">
      <c r="Z424" s="240"/>
      <c r="AA424" s="240"/>
      <c r="AB424" s="240"/>
      <c r="AC424" s="240"/>
      <c r="AD424" s="240"/>
      <c r="AE424" s="240"/>
      <c r="AF424" s="240"/>
      <c r="AG424" s="240"/>
      <c r="AH424" s="240"/>
      <c r="AI424" s="240"/>
      <c r="AJ424" s="240"/>
      <c r="AK424" s="240"/>
      <c r="AL424" s="240"/>
      <c r="AM424" s="240"/>
      <c r="AN424" s="240"/>
      <c r="AO424" s="240"/>
      <c r="AP424" s="240"/>
      <c r="AQ424" s="240"/>
      <c r="AR424" s="240"/>
      <c r="AS424" s="240"/>
      <c r="AT424" s="240"/>
      <c r="AU424" s="240"/>
      <c r="AV424" s="240"/>
      <c r="AW424" s="240"/>
      <c r="AX424" s="240"/>
      <c r="AY424" s="240"/>
      <c r="AZ424" s="240"/>
      <c r="BA424" s="240"/>
      <c r="BB424" s="240"/>
      <c r="BC424" s="240"/>
      <c r="BD424" s="240"/>
      <c r="BE424" s="240"/>
      <c r="BF424" s="240"/>
      <c r="BG424" s="240"/>
      <c r="BH424" s="240"/>
      <c r="BI424" s="240"/>
      <c r="BJ424" s="240"/>
      <c r="BK424" s="240"/>
      <c r="BL424" s="240"/>
      <c r="BM424" s="240"/>
      <c r="BN424" s="240"/>
      <c r="BO424" s="240"/>
      <c r="BP424" s="240"/>
      <c r="BQ424" s="240"/>
      <c r="BR424" s="240"/>
      <c r="BS424" s="240"/>
    </row>
    <row r="425" spans="26:71" x14ac:dyDescent="0.2">
      <c r="Z425" s="240"/>
      <c r="AA425" s="240"/>
      <c r="AB425" s="240"/>
      <c r="AC425" s="240"/>
      <c r="AD425" s="240"/>
      <c r="AE425" s="240"/>
      <c r="AF425" s="240"/>
      <c r="AG425" s="240"/>
      <c r="AH425" s="240"/>
      <c r="AI425" s="240"/>
      <c r="AJ425" s="240"/>
      <c r="AK425" s="240"/>
      <c r="AL425" s="240"/>
      <c r="AM425" s="240"/>
      <c r="AN425" s="240"/>
      <c r="AO425" s="240"/>
      <c r="AP425" s="240"/>
      <c r="AQ425" s="240"/>
      <c r="AR425" s="240"/>
      <c r="AS425" s="240"/>
      <c r="AT425" s="240"/>
      <c r="AU425" s="240"/>
      <c r="AV425" s="240"/>
      <c r="AW425" s="240"/>
      <c r="AX425" s="240"/>
      <c r="AY425" s="240"/>
      <c r="AZ425" s="240"/>
      <c r="BA425" s="240"/>
      <c r="BB425" s="240"/>
      <c r="BC425" s="240"/>
      <c r="BD425" s="240"/>
      <c r="BE425" s="240"/>
      <c r="BF425" s="240"/>
      <c r="BG425" s="240"/>
      <c r="BH425" s="240"/>
      <c r="BI425" s="240"/>
      <c r="BJ425" s="240"/>
      <c r="BK425" s="240"/>
      <c r="BL425" s="240"/>
      <c r="BM425" s="240"/>
      <c r="BN425" s="240"/>
      <c r="BO425" s="240"/>
      <c r="BP425" s="240"/>
      <c r="BQ425" s="240"/>
      <c r="BR425" s="240"/>
      <c r="BS425" s="240"/>
    </row>
    <row r="426" spans="26:71" x14ac:dyDescent="0.2">
      <c r="Z426" s="240"/>
      <c r="AA426" s="240"/>
      <c r="AB426" s="240"/>
      <c r="AC426" s="240"/>
      <c r="AD426" s="240"/>
      <c r="AE426" s="240"/>
      <c r="AF426" s="240"/>
      <c r="AG426" s="240"/>
      <c r="AH426" s="240"/>
      <c r="AI426" s="240"/>
      <c r="AJ426" s="240"/>
      <c r="AK426" s="240"/>
      <c r="AL426" s="240"/>
      <c r="AM426" s="240"/>
      <c r="AN426" s="240"/>
      <c r="AO426" s="240"/>
      <c r="AP426" s="240"/>
      <c r="AQ426" s="240"/>
      <c r="AR426" s="240"/>
      <c r="AS426" s="240"/>
      <c r="AT426" s="240"/>
      <c r="AU426" s="240"/>
      <c r="AV426" s="240"/>
      <c r="AW426" s="240"/>
      <c r="AX426" s="240"/>
      <c r="AY426" s="240"/>
      <c r="AZ426" s="240"/>
      <c r="BA426" s="240"/>
      <c r="BB426" s="240"/>
      <c r="BC426" s="240"/>
      <c r="BD426" s="240"/>
      <c r="BE426" s="240"/>
      <c r="BF426" s="240"/>
      <c r="BG426" s="240"/>
      <c r="BH426" s="240"/>
      <c r="BI426" s="240"/>
      <c r="BJ426" s="240"/>
      <c r="BK426" s="240"/>
      <c r="BL426" s="240"/>
      <c r="BM426" s="240"/>
      <c r="BN426" s="240"/>
      <c r="BO426" s="240"/>
      <c r="BP426" s="240"/>
      <c r="BQ426" s="240"/>
      <c r="BR426" s="240"/>
      <c r="BS426" s="240"/>
    </row>
    <row r="427" spans="26:71" x14ac:dyDescent="0.2">
      <c r="Z427" s="240"/>
      <c r="AA427" s="240"/>
      <c r="AB427" s="240"/>
      <c r="AC427" s="240"/>
      <c r="AD427" s="240"/>
      <c r="AE427" s="240"/>
      <c r="AF427" s="240"/>
      <c r="AG427" s="240"/>
      <c r="AH427" s="240"/>
      <c r="AI427" s="240"/>
      <c r="AJ427" s="240"/>
      <c r="AK427" s="240"/>
      <c r="AL427" s="240"/>
      <c r="AM427" s="240"/>
      <c r="AN427" s="240"/>
      <c r="AO427" s="240"/>
      <c r="AP427" s="240"/>
      <c r="AQ427" s="240"/>
      <c r="AR427" s="240"/>
      <c r="AS427" s="240"/>
      <c r="AT427" s="240"/>
      <c r="AU427" s="240"/>
      <c r="AV427" s="240"/>
      <c r="AW427" s="240"/>
      <c r="AX427" s="240"/>
      <c r="AY427" s="240"/>
      <c r="AZ427" s="240"/>
      <c r="BA427" s="240"/>
      <c r="BB427" s="240"/>
      <c r="BC427" s="240"/>
      <c r="BD427" s="240"/>
      <c r="BE427" s="240"/>
      <c r="BF427" s="240"/>
      <c r="BG427" s="240"/>
      <c r="BH427" s="240"/>
      <c r="BI427" s="240"/>
      <c r="BJ427" s="240"/>
      <c r="BK427" s="240"/>
      <c r="BL427" s="240"/>
      <c r="BM427" s="240"/>
      <c r="BN427" s="240"/>
      <c r="BO427" s="240"/>
      <c r="BP427" s="240"/>
      <c r="BQ427" s="240"/>
      <c r="BR427" s="240"/>
      <c r="BS427" s="240"/>
    </row>
    <row r="428" spans="26:71" x14ac:dyDescent="0.2">
      <c r="Z428" s="240"/>
      <c r="AA428" s="240"/>
      <c r="AB428" s="240"/>
      <c r="AC428" s="240"/>
      <c r="AD428" s="240"/>
      <c r="AE428" s="240"/>
      <c r="AF428" s="240"/>
      <c r="AG428" s="240"/>
      <c r="AH428" s="240"/>
      <c r="AI428" s="240"/>
      <c r="AJ428" s="240"/>
      <c r="AK428" s="240"/>
      <c r="AL428" s="240"/>
      <c r="AM428" s="240"/>
      <c r="AN428" s="240"/>
      <c r="AO428" s="240"/>
      <c r="AP428" s="240"/>
      <c r="AQ428" s="240"/>
      <c r="AR428" s="240"/>
      <c r="AS428" s="240"/>
      <c r="AT428" s="240"/>
      <c r="AU428" s="240"/>
      <c r="AV428" s="240"/>
      <c r="AW428" s="240"/>
      <c r="AX428" s="240"/>
      <c r="AY428" s="240"/>
      <c r="AZ428" s="240"/>
      <c r="BA428" s="240"/>
      <c r="BB428" s="240"/>
      <c r="BC428" s="240"/>
      <c r="BD428" s="240"/>
      <c r="BE428" s="240"/>
      <c r="BF428" s="240"/>
      <c r="BG428" s="240"/>
      <c r="BH428" s="240"/>
      <c r="BI428" s="240"/>
      <c r="BJ428" s="240"/>
      <c r="BK428" s="240"/>
      <c r="BL428" s="240"/>
      <c r="BM428" s="240"/>
      <c r="BN428" s="240"/>
      <c r="BO428" s="240"/>
      <c r="BP428" s="240"/>
      <c r="BQ428" s="240"/>
      <c r="BR428" s="240"/>
      <c r="BS428" s="240"/>
    </row>
    <row r="429" spans="26:71" x14ac:dyDescent="0.2">
      <c r="Z429" s="240"/>
      <c r="AA429" s="240"/>
      <c r="AB429" s="240"/>
      <c r="AC429" s="240"/>
      <c r="AD429" s="240"/>
      <c r="AE429" s="240"/>
      <c r="AF429" s="240"/>
      <c r="AG429" s="240"/>
      <c r="AH429" s="240"/>
      <c r="AI429" s="240"/>
      <c r="AJ429" s="240"/>
      <c r="AK429" s="240"/>
      <c r="AL429" s="240"/>
      <c r="AM429" s="240"/>
      <c r="AN429" s="240"/>
      <c r="AO429" s="240"/>
      <c r="AP429" s="240"/>
      <c r="AQ429" s="240"/>
      <c r="AR429" s="240"/>
      <c r="AS429" s="240"/>
      <c r="AT429" s="240"/>
      <c r="AU429" s="240"/>
      <c r="AV429" s="240"/>
      <c r="AW429" s="240"/>
      <c r="AX429" s="240"/>
      <c r="AY429" s="240"/>
      <c r="AZ429" s="240"/>
      <c r="BA429" s="240"/>
      <c r="BB429" s="240"/>
      <c r="BC429" s="240"/>
      <c r="BD429" s="240"/>
      <c r="BE429" s="240"/>
      <c r="BF429" s="240"/>
      <c r="BG429" s="240"/>
      <c r="BH429" s="240"/>
      <c r="BI429" s="240"/>
      <c r="BJ429" s="240"/>
      <c r="BK429" s="240"/>
      <c r="BL429" s="240"/>
      <c r="BM429" s="240"/>
      <c r="BN429" s="240"/>
      <c r="BO429" s="240"/>
      <c r="BP429" s="240"/>
      <c r="BQ429" s="240"/>
      <c r="BR429" s="240"/>
      <c r="BS429" s="240"/>
    </row>
    <row r="430" spans="26:71" x14ac:dyDescent="0.2">
      <c r="Z430" s="240"/>
      <c r="AA430" s="240"/>
      <c r="AB430" s="240"/>
      <c r="AC430" s="240"/>
      <c r="AD430" s="240"/>
      <c r="AE430" s="240"/>
      <c r="AF430" s="240"/>
      <c r="AG430" s="240"/>
      <c r="AH430" s="240"/>
      <c r="AI430" s="240"/>
      <c r="AJ430" s="240"/>
      <c r="AK430" s="240"/>
      <c r="AL430" s="240"/>
      <c r="AM430" s="240"/>
      <c r="AN430" s="240"/>
      <c r="AO430" s="240"/>
      <c r="AP430" s="240"/>
      <c r="AQ430" s="240"/>
      <c r="AR430" s="240"/>
      <c r="AS430" s="240"/>
      <c r="AT430" s="240"/>
      <c r="AU430" s="240"/>
      <c r="AV430" s="240"/>
      <c r="AW430" s="240"/>
      <c r="AX430" s="240"/>
      <c r="AY430" s="240"/>
      <c r="AZ430" s="240"/>
      <c r="BA430" s="240"/>
      <c r="BB430" s="240"/>
      <c r="BC430" s="240"/>
      <c r="BD430" s="240"/>
      <c r="BE430" s="240"/>
      <c r="BF430" s="240"/>
      <c r="BG430" s="240"/>
      <c r="BH430" s="240"/>
      <c r="BI430" s="240"/>
      <c r="BJ430" s="240"/>
      <c r="BK430" s="240"/>
      <c r="BL430" s="240"/>
      <c r="BM430" s="240"/>
      <c r="BN430" s="240"/>
      <c r="BO430" s="240"/>
      <c r="BP430" s="240"/>
      <c r="BQ430" s="240"/>
      <c r="BR430" s="240"/>
      <c r="BS430" s="240"/>
    </row>
    <row r="431" spans="26:71" x14ac:dyDescent="0.2">
      <c r="Z431" s="240"/>
      <c r="AA431" s="240"/>
      <c r="AB431" s="240"/>
      <c r="AC431" s="240"/>
      <c r="AD431" s="240"/>
      <c r="AE431" s="240"/>
      <c r="AF431" s="240"/>
      <c r="AG431" s="240"/>
      <c r="AH431" s="240"/>
      <c r="AI431" s="240"/>
      <c r="AJ431" s="240"/>
      <c r="AK431" s="240"/>
      <c r="AL431" s="240"/>
      <c r="AM431" s="240"/>
      <c r="AN431" s="240"/>
      <c r="AO431" s="240"/>
      <c r="AP431" s="240"/>
      <c r="AQ431" s="240"/>
      <c r="AR431" s="240"/>
      <c r="AS431" s="240"/>
      <c r="AT431" s="240"/>
      <c r="AU431" s="240"/>
      <c r="AV431" s="240"/>
      <c r="AW431" s="240"/>
      <c r="AX431" s="240"/>
      <c r="AY431" s="240"/>
      <c r="AZ431" s="240"/>
      <c r="BA431" s="240"/>
      <c r="BB431" s="240"/>
      <c r="BC431" s="240"/>
      <c r="BD431" s="240"/>
      <c r="BE431" s="240"/>
      <c r="BF431" s="240"/>
      <c r="BG431" s="240"/>
      <c r="BH431" s="240"/>
      <c r="BI431" s="240"/>
      <c r="BJ431" s="240"/>
      <c r="BK431" s="240"/>
      <c r="BL431" s="240"/>
      <c r="BM431" s="240"/>
      <c r="BN431" s="240"/>
      <c r="BO431" s="240"/>
      <c r="BP431" s="240"/>
      <c r="BQ431" s="240"/>
      <c r="BR431" s="240"/>
      <c r="BS431" s="240"/>
    </row>
    <row r="432" spans="26:71" x14ac:dyDescent="0.2">
      <c r="Z432" s="240"/>
      <c r="AA432" s="240"/>
      <c r="AB432" s="240"/>
      <c r="AC432" s="240"/>
      <c r="AD432" s="240"/>
      <c r="AE432" s="240"/>
      <c r="AF432" s="240"/>
      <c r="AG432" s="240"/>
      <c r="AH432" s="240"/>
      <c r="AI432" s="240"/>
      <c r="AJ432" s="240"/>
      <c r="AK432" s="240"/>
      <c r="AL432" s="240"/>
      <c r="AM432" s="240"/>
      <c r="AN432" s="240"/>
      <c r="AO432" s="240"/>
      <c r="AP432" s="240"/>
      <c r="AQ432" s="240"/>
      <c r="AR432" s="240"/>
      <c r="AS432" s="240"/>
      <c r="AT432" s="240"/>
      <c r="AU432" s="240"/>
      <c r="AV432" s="240"/>
      <c r="AW432" s="240"/>
      <c r="AX432" s="240"/>
      <c r="AY432" s="240"/>
      <c r="AZ432" s="240"/>
      <c r="BA432" s="240"/>
      <c r="BB432" s="240"/>
      <c r="BC432" s="240"/>
      <c r="BD432" s="240"/>
      <c r="BE432" s="240"/>
      <c r="BF432" s="240"/>
      <c r="BG432" s="240"/>
      <c r="BH432" s="240"/>
      <c r="BI432" s="240"/>
      <c r="BJ432" s="240"/>
      <c r="BK432" s="240"/>
      <c r="BL432" s="240"/>
      <c r="BM432" s="240"/>
      <c r="BN432" s="240"/>
      <c r="BO432" s="240"/>
      <c r="BP432" s="240"/>
      <c r="BQ432" s="240"/>
      <c r="BR432" s="240"/>
      <c r="BS432" s="240"/>
    </row>
    <row r="433" spans="26:71" x14ac:dyDescent="0.2">
      <c r="Z433" s="240"/>
      <c r="AA433" s="240"/>
      <c r="AB433" s="240"/>
      <c r="AC433" s="240"/>
      <c r="AD433" s="240"/>
      <c r="AE433" s="240"/>
      <c r="AF433" s="240"/>
      <c r="AG433" s="240"/>
      <c r="AH433" s="240"/>
      <c r="AI433" s="240"/>
      <c r="AJ433" s="240"/>
      <c r="AK433" s="240"/>
      <c r="AL433" s="240"/>
      <c r="AM433" s="240"/>
      <c r="AN433" s="240"/>
      <c r="AO433" s="240"/>
      <c r="AP433" s="240"/>
      <c r="AQ433" s="240"/>
      <c r="AR433" s="240"/>
      <c r="AS433" s="240"/>
      <c r="AT433" s="240"/>
      <c r="AU433" s="240"/>
      <c r="AV433" s="240"/>
      <c r="AW433" s="240"/>
      <c r="AX433" s="240"/>
      <c r="AY433" s="240"/>
      <c r="AZ433" s="240"/>
      <c r="BA433" s="240"/>
      <c r="BB433" s="240"/>
      <c r="BC433" s="240"/>
      <c r="BD433" s="240"/>
      <c r="BE433" s="240"/>
      <c r="BF433" s="240"/>
      <c r="BG433" s="240"/>
      <c r="BH433" s="240"/>
      <c r="BI433" s="240"/>
      <c r="BJ433" s="240"/>
      <c r="BK433" s="240"/>
      <c r="BL433" s="240"/>
      <c r="BM433" s="240"/>
      <c r="BN433" s="240"/>
      <c r="BO433" s="240"/>
      <c r="BP433" s="240"/>
      <c r="BQ433" s="240"/>
      <c r="BR433" s="240"/>
      <c r="BS433" s="240"/>
    </row>
    <row r="434" spans="26:71" x14ac:dyDescent="0.2">
      <c r="Z434" s="240"/>
      <c r="AA434" s="240"/>
      <c r="AB434" s="240"/>
      <c r="AC434" s="240"/>
      <c r="AD434" s="240"/>
      <c r="AE434" s="240"/>
      <c r="AF434" s="240"/>
      <c r="AG434" s="240"/>
      <c r="AH434" s="240"/>
      <c r="AI434" s="240"/>
      <c r="AJ434" s="240"/>
      <c r="AK434" s="240"/>
      <c r="AL434" s="240"/>
      <c r="AM434" s="240"/>
      <c r="AN434" s="240"/>
      <c r="AO434" s="240"/>
      <c r="AP434" s="240"/>
      <c r="AQ434" s="240"/>
      <c r="AR434" s="240"/>
      <c r="AS434" s="240"/>
      <c r="AT434" s="240"/>
      <c r="AU434" s="240"/>
      <c r="AV434" s="240"/>
      <c r="AW434" s="240"/>
      <c r="AX434" s="240"/>
      <c r="AY434" s="240"/>
      <c r="AZ434" s="240"/>
      <c r="BA434" s="240"/>
      <c r="BB434" s="240"/>
      <c r="BC434" s="240"/>
      <c r="BD434" s="240"/>
      <c r="BE434" s="240"/>
      <c r="BF434" s="240"/>
      <c r="BG434" s="240"/>
      <c r="BH434" s="240"/>
      <c r="BI434" s="240"/>
      <c r="BJ434" s="240"/>
      <c r="BK434" s="240"/>
      <c r="BL434" s="240"/>
      <c r="BM434" s="240"/>
      <c r="BN434" s="240"/>
      <c r="BO434" s="240"/>
      <c r="BP434" s="240"/>
      <c r="BQ434" s="240"/>
      <c r="BR434" s="240"/>
      <c r="BS434" s="240"/>
    </row>
    <row r="435" spans="26:71" x14ac:dyDescent="0.2">
      <c r="Z435" s="240"/>
      <c r="AA435" s="240"/>
      <c r="AB435" s="240"/>
      <c r="AC435" s="240"/>
      <c r="AD435" s="240"/>
      <c r="AE435" s="240"/>
      <c r="AF435" s="240"/>
      <c r="AG435" s="240"/>
      <c r="AH435" s="240"/>
      <c r="AI435" s="240"/>
      <c r="AJ435" s="240"/>
      <c r="AK435" s="240"/>
      <c r="AL435" s="240"/>
      <c r="AM435" s="240"/>
      <c r="AN435" s="240"/>
      <c r="AO435" s="240"/>
      <c r="AP435" s="240"/>
      <c r="AQ435" s="240"/>
      <c r="AR435" s="240"/>
      <c r="AS435" s="240"/>
      <c r="AT435" s="240"/>
      <c r="AU435" s="240"/>
      <c r="AV435" s="240"/>
      <c r="AW435" s="240"/>
      <c r="AX435" s="240"/>
      <c r="AY435" s="240"/>
      <c r="AZ435" s="240"/>
      <c r="BA435" s="240"/>
      <c r="BB435" s="240"/>
      <c r="BC435" s="240"/>
      <c r="BD435" s="240"/>
      <c r="BE435" s="240"/>
      <c r="BF435" s="240"/>
      <c r="BG435" s="240"/>
      <c r="BH435" s="240"/>
      <c r="BI435" s="240"/>
      <c r="BJ435" s="240"/>
      <c r="BK435" s="240"/>
      <c r="BL435" s="240"/>
      <c r="BM435" s="240"/>
      <c r="BN435" s="240"/>
      <c r="BO435" s="240"/>
      <c r="BP435" s="240"/>
      <c r="BQ435" s="240"/>
      <c r="BR435" s="240"/>
      <c r="BS435" s="240"/>
    </row>
    <row r="436" spans="26:71" x14ac:dyDescent="0.2">
      <c r="Z436" s="240"/>
      <c r="AA436" s="240"/>
      <c r="AB436" s="240"/>
      <c r="AC436" s="240"/>
      <c r="AD436" s="240"/>
      <c r="AE436" s="240"/>
      <c r="AF436" s="240"/>
      <c r="AG436" s="240"/>
      <c r="AH436" s="240"/>
      <c r="AI436" s="240"/>
      <c r="AJ436" s="240"/>
      <c r="AK436" s="240"/>
      <c r="AL436" s="240"/>
      <c r="AM436" s="240"/>
      <c r="AN436" s="240"/>
      <c r="AO436" s="240"/>
      <c r="AP436" s="240"/>
      <c r="AQ436" s="240"/>
      <c r="AR436" s="240"/>
      <c r="AS436" s="240"/>
      <c r="AT436" s="240"/>
      <c r="AU436" s="240"/>
      <c r="AV436" s="240"/>
      <c r="AW436" s="240"/>
      <c r="AX436" s="240"/>
      <c r="AY436" s="240"/>
      <c r="AZ436" s="240"/>
      <c r="BA436" s="240"/>
      <c r="BB436" s="240"/>
      <c r="BC436" s="240"/>
      <c r="BD436" s="240"/>
      <c r="BE436" s="240"/>
      <c r="BF436" s="240"/>
      <c r="BG436" s="240"/>
      <c r="BH436" s="240"/>
      <c r="BI436" s="240"/>
      <c r="BJ436" s="240"/>
      <c r="BK436" s="240"/>
      <c r="BL436" s="240"/>
      <c r="BM436" s="240"/>
      <c r="BN436" s="240"/>
      <c r="BO436" s="240"/>
      <c r="BP436" s="240"/>
      <c r="BQ436" s="240"/>
      <c r="BR436" s="240"/>
      <c r="BS436" s="240"/>
    </row>
    <row r="437" spans="26:71" x14ac:dyDescent="0.2">
      <c r="Z437" s="240"/>
      <c r="AA437" s="240"/>
      <c r="AB437" s="240"/>
      <c r="AC437" s="240"/>
      <c r="AD437" s="240"/>
      <c r="AE437" s="240"/>
      <c r="AF437" s="240"/>
      <c r="AG437" s="240"/>
      <c r="AH437" s="240"/>
      <c r="AI437" s="240"/>
      <c r="AJ437" s="240"/>
      <c r="AK437" s="240"/>
      <c r="AL437" s="240"/>
      <c r="AM437" s="240"/>
      <c r="AN437" s="240"/>
      <c r="AO437" s="240"/>
      <c r="AP437" s="240"/>
      <c r="AQ437" s="240"/>
      <c r="AR437" s="240"/>
      <c r="AS437" s="240"/>
      <c r="AT437" s="240"/>
      <c r="AU437" s="240"/>
      <c r="AV437" s="240"/>
      <c r="AW437" s="240"/>
      <c r="AX437" s="240"/>
      <c r="AY437" s="240"/>
      <c r="AZ437" s="240"/>
      <c r="BA437" s="240"/>
      <c r="BB437" s="240"/>
      <c r="BC437" s="240"/>
      <c r="BD437" s="240"/>
      <c r="BE437" s="240"/>
      <c r="BF437" s="240"/>
      <c r="BG437" s="240"/>
      <c r="BH437" s="240"/>
      <c r="BI437" s="240"/>
      <c r="BJ437" s="240"/>
      <c r="BK437" s="240"/>
      <c r="BL437" s="240"/>
      <c r="BM437" s="240"/>
      <c r="BN437" s="240"/>
      <c r="BO437" s="240"/>
      <c r="BP437" s="240"/>
      <c r="BQ437" s="240"/>
      <c r="BR437" s="240"/>
      <c r="BS437" s="240"/>
    </row>
    <row r="438" spans="26:71" x14ac:dyDescent="0.2">
      <c r="Z438" s="240"/>
      <c r="AA438" s="240"/>
      <c r="AB438" s="240"/>
      <c r="AC438" s="240"/>
      <c r="AD438" s="240"/>
      <c r="AE438" s="240"/>
      <c r="AF438" s="240"/>
      <c r="AG438" s="240"/>
      <c r="AH438" s="240"/>
      <c r="AI438" s="240"/>
      <c r="AJ438" s="240"/>
      <c r="AK438" s="240"/>
      <c r="AL438" s="240"/>
      <c r="AM438" s="240"/>
      <c r="AN438" s="240"/>
      <c r="AO438" s="240"/>
      <c r="AP438" s="240"/>
      <c r="AQ438" s="240"/>
      <c r="AR438" s="240"/>
      <c r="AS438" s="240"/>
      <c r="AT438" s="240"/>
      <c r="AU438" s="240"/>
      <c r="AV438" s="240"/>
      <c r="AW438" s="240"/>
      <c r="AX438" s="240"/>
      <c r="AY438" s="240"/>
      <c r="AZ438" s="240"/>
      <c r="BA438" s="240"/>
      <c r="BB438" s="240"/>
      <c r="BC438" s="240"/>
      <c r="BD438" s="240"/>
      <c r="BE438" s="240"/>
      <c r="BF438" s="240"/>
      <c r="BG438" s="240"/>
      <c r="BH438" s="240"/>
      <c r="BI438" s="240"/>
      <c r="BJ438" s="240"/>
      <c r="BK438" s="240"/>
      <c r="BL438" s="240"/>
      <c r="BM438" s="240"/>
      <c r="BN438" s="240"/>
      <c r="BO438" s="240"/>
      <c r="BP438" s="240"/>
      <c r="BQ438" s="240"/>
      <c r="BR438" s="240"/>
      <c r="BS438" s="240"/>
    </row>
    <row r="439" spans="26:71" x14ac:dyDescent="0.2">
      <c r="Z439" s="240"/>
      <c r="AA439" s="240"/>
      <c r="AB439" s="240"/>
      <c r="AC439" s="240"/>
      <c r="AD439" s="240"/>
      <c r="AE439" s="240"/>
      <c r="AF439" s="240"/>
      <c r="AG439" s="240"/>
      <c r="AH439" s="240"/>
      <c r="AI439" s="240"/>
      <c r="AJ439" s="240"/>
      <c r="AK439" s="240"/>
      <c r="AL439" s="240"/>
      <c r="AM439" s="240"/>
      <c r="AN439" s="240"/>
      <c r="AO439" s="240"/>
      <c r="AP439" s="240"/>
      <c r="AQ439" s="240"/>
      <c r="AR439" s="240"/>
      <c r="AS439" s="240"/>
      <c r="AT439" s="240"/>
      <c r="AU439" s="240"/>
      <c r="AV439" s="240"/>
      <c r="AW439" s="240"/>
      <c r="AX439" s="240"/>
      <c r="AY439" s="240"/>
      <c r="AZ439" s="240"/>
      <c r="BA439" s="240"/>
      <c r="BB439" s="240"/>
      <c r="BC439" s="240"/>
      <c r="BD439" s="240"/>
      <c r="BE439" s="240"/>
      <c r="BF439" s="240"/>
      <c r="BG439" s="240"/>
      <c r="BH439" s="240"/>
      <c r="BI439" s="240"/>
      <c r="BJ439" s="240"/>
      <c r="BK439" s="240"/>
      <c r="BL439" s="240"/>
      <c r="BM439" s="240"/>
      <c r="BN439" s="240"/>
      <c r="BO439" s="240"/>
      <c r="BP439" s="240"/>
      <c r="BQ439" s="240"/>
      <c r="BR439" s="240"/>
      <c r="BS439" s="240"/>
    </row>
    <row r="440" spans="26:71" x14ac:dyDescent="0.2">
      <c r="Z440" s="240"/>
      <c r="AA440" s="240"/>
      <c r="AB440" s="240"/>
      <c r="AC440" s="240"/>
      <c r="AD440" s="240"/>
      <c r="AE440" s="240"/>
      <c r="AF440" s="240"/>
      <c r="AG440" s="240"/>
      <c r="AH440" s="240"/>
      <c r="AI440" s="240"/>
      <c r="AJ440" s="240"/>
      <c r="AK440" s="240"/>
      <c r="AL440" s="240"/>
      <c r="AM440" s="240"/>
      <c r="AN440" s="240"/>
      <c r="AO440" s="240"/>
      <c r="AP440" s="240"/>
      <c r="AQ440" s="240"/>
      <c r="AR440" s="240"/>
      <c r="AS440" s="240"/>
      <c r="AT440" s="240"/>
      <c r="AU440" s="240"/>
      <c r="AV440" s="240"/>
      <c r="AW440" s="240"/>
      <c r="AX440" s="240"/>
      <c r="AY440" s="240"/>
      <c r="AZ440" s="240"/>
      <c r="BA440" s="240"/>
      <c r="BB440" s="240"/>
      <c r="BC440" s="240"/>
      <c r="BD440" s="240"/>
      <c r="BE440" s="240"/>
      <c r="BF440" s="240"/>
      <c r="BG440" s="240"/>
      <c r="BH440" s="240"/>
      <c r="BI440" s="240"/>
      <c r="BJ440" s="240"/>
      <c r="BK440" s="240"/>
      <c r="BL440" s="240"/>
      <c r="BM440" s="240"/>
      <c r="BN440" s="240"/>
      <c r="BO440" s="240"/>
      <c r="BP440" s="240"/>
      <c r="BQ440" s="240"/>
      <c r="BR440" s="240"/>
      <c r="BS440" s="240"/>
    </row>
    <row r="441" spans="26:71" x14ac:dyDescent="0.2">
      <c r="Z441" s="240"/>
      <c r="AA441" s="240"/>
      <c r="AB441" s="240"/>
      <c r="AC441" s="240"/>
      <c r="AD441" s="240"/>
      <c r="AE441" s="240"/>
      <c r="AF441" s="240"/>
      <c r="AG441" s="240"/>
      <c r="AH441" s="240"/>
      <c r="AI441" s="240"/>
      <c r="AJ441" s="240"/>
      <c r="AK441" s="240"/>
      <c r="AL441" s="240"/>
      <c r="AM441" s="240"/>
      <c r="AN441" s="240"/>
      <c r="AO441" s="240"/>
      <c r="AP441" s="240"/>
      <c r="AQ441" s="240"/>
      <c r="AR441" s="240"/>
      <c r="AS441" s="240"/>
      <c r="AT441" s="240"/>
      <c r="AU441" s="240"/>
      <c r="AV441" s="240"/>
      <c r="AW441" s="240"/>
      <c r="AX441" s="240"/>
      <c r="AY441" s="240"/>
      <c r="AZ441" s="240"/>
      <c r="BA441" s="240"/>
      <c r="BB441" s="240"/>
      <c r="BC441" s="240"/>
      <c r="BD441" s="240"/>
      <c r="BE441" s="240"/>
      <c r="BF441" s="240"/>
      <c r="BG441" s="240"/>
      <c r="BH441" s="240"/>
      <c r="BI441" s="240"/>
      <c r="BJ441" s="240"/>
      <c r="BK441" s="240"/>
      <c r="BL441" s="240"/>
      <c r="BM441" s="240"/>
      <c r="BN441" s="240"/>
      <c r="BO441" s="240"/>
      <c r="BP441" s="240"/>
      <c r="BQ441" s="240"/>
      <c r="BR441" s="240"/>
      <c r="BS441" s="240"/>
    </row>
    <row r="442" spans="26:71" x14ac:dyDescent="0.2">
      <c r="Z442" s="240"/>
      <c r="AA442" s="240"/>
      <c r="AB442" s="240"/>
      <c r="AC442" s="240"/>
      <c r="AD442" s="240"/>
      <c r="AE442" s="240"/>
      <c r="AF442" s="240"/>
      <c r="AG442" s="240"/>
      <c r="AH442" s="240"/>
      <c r="AI442" s="240"/>
      <c r="AJ442" s="240"/>
      <c r="AK442" s="240"/>
      <c r="AL442" s="240"/>
      <c r="AM442" s="240"/>
      <c r="AN442" s="240"/>
      <c r="AO442" s="240"/>
      <c r="AP442" s="240"/>
      <c r="AQ442" s="240"/>
      <c r="AR442" s="240"/>
      <c r="AS442" s="240"/>
      <c r="AT442" s="240"/>
      <c r="AU442" s="240"/>
      <c r="AV442" s="240"/>
      <c r="AW442" s="240"/>
      <c r="AX442" s="240"/>
      <c r="AY442" s="240"/>
      <c r="AZ442" s="240"/>
      <c r="BA442" s="240"/>
      <c r="BB442" s="240"/>
      <c r="BC442" s="240"/>
      <c r="BD442" s="240"/>
      <c r="BE442" s="240"/>
      <c r="BF442" s="240"/>
      <c r="BG442" s="240"/>
      <c r="BH442" s="240"/>
      <c r="BI442" s="240"/>
      <c r="BJ442" s="240"/>
      <c r="BK442" s="240"/>
      <c r="BL442" s="240"/>
      <c r="BM442" s="240"/>
      <c r="BN442" s="240"/>
      <c r="BO442" s="240"/>
      <c r="BP442" s="240"/>
      <c r="BQ442" s="240"/>
      <c r="BR442" s="240"/>
      <c r="BS442" s="240"/>
    </row>
    <row r="443" spans="26:71" x14ac:dyDescent="0.2">
      <c r="Z443" s="240"/>
      <c r="AA443" s="240"/>
      <c r="AB443" s="240"/>
      <c r="AC443" s="240"/>
      <c r="AD443" s="240"/>
      <c r="AE443" s="240"/>
      <c r="AF443" s="240"/>
      <c r="AG443" s="240"/>
      <c r="AH443" s="240"/>
      <c r="AI443" s="240"/>
      <c r="AJ443" s="240"/>
      <c r="AK443" s="240"/>
      <c r="AL443" s="240"/>
      <c r="AM443" s="240"/>
      <c r="AN443" s="240"/>
      <c r="AO443" s="240"/>
      <c r="AP443" s="240"/>
      <c r="AQ443" s="240"/>
      <c r="AR443" s="240"/>
      <c r="AS443" s="240"/>
      <c r="AT443" s="240"/>
      <c r="AU443" s="240"/>
      <c r="AV443" s="240"/>
      <c r="AW443" s="240"/>
      <c r="AX443" s="240"/>
      <c r="AY443" s="240"/>
      <c r="AZ443" s="240"/>
      <c r="BA443" s="240"/>
      <c r="BB443" s="240"/>
      <c r="BC443" s="240"/>
      <c r="BD443" s="240"/>
      <c r="BE443" s="240"/>
      <c r="BF443" s="240"/>
      <c r="BG443" s="240"/>
      <c r="BH443" s="240"/>
      <c r="BI443" s="240"/>
      <c r="BJ443" s="240"/>
      <c r="BK443" s="240"/>
      <c r="BL443" s="240"/>
      <c r="BM443" s="240"/>
      <c r="BN443" s="240"/>
      <c r="BO443" s="240"/>
      <c r="BP443" s="240"/>
      <c r="BQ443" s="240"/>
      <c r="BR443" s="240"/>
      <c r="BS443" s="240"/>
    </row>
    <row r="444" spans="26:71" x14ac:dyDescent="0.2">
      <c r="Z444" s="240"/>
      <c r="AA444" s="240"/>
      <c r="AB444" s="240"/>
      <c r="AC444" s="240"/>
      <c r="AD444" s="240"/>
      <c r="AE444" s="240"/>
      <c r="AF444" s="240"/>
      <c r="AG444" s="240"/>
      <c r="AH444" s="240"/>
      <c r="AI444" s="240"/>
      <c r="AJ444" s="240"/>
      <c r="AK444" s="240"/>
      <c r="AL444" s="240"/>
      <c r="AM444" s="240"/>
      <c r="AN444" s="240"/>
      <c r="AO444" s="240"/>
      <c r="AP444" s="240"/>
      <c r="AQ444" s="240"/>
      <c r="AR444" s="240"/>
      <c r="AS444" s="240"/>
      <c r="AT444" s="240"/>
      <c r="AU444" s="240"/>
      <c r="AV444" s="240"/>
      <c r="AW444" s="240"/>
      <c r="AX444" s="240"/>
      <c r="AY444" s="240"/>
      <c r="AZ444" s="240"/>
      <c r="BA444" s="240"/>
      <c r="BB444" s="240"/>
      <c r="BC444" s="240"/>
      <c r="BD444" s="240"/>
      <c r="BE444" s="240"/>
      <c r="BF444" s="240"/>
      <c r="BG444" s="240"/>
      <c r="BH444" s="240"/>
      <c r="BI444" s="240"/>
      <c r="BJ444" s="240"/>
      <c r="BK444" s="240"/>
      <c r="BL444" s="240"/>
      <c r="BM444" s="240"/>
      <c r="BN444" s="240"/>
      <c r="BO444" s="240"/>
      <c r="BP444" s="240"/>
      <c r="BQ444" s="240"/>
      <c r="BR444" s="240"/>
      <c r="BS444" s="240"/>
    </row>
    <row r="445" spans="26:71" x14ac:dyDescent="0.2">
      <c r="Z445" s="240"/>
      <c r="AA445" s="240"/>
      <c r="AB445" s="240"/>
      <c r="AC445" s="240"/>
      <c r="AD445" s="240"/>
      <c r="AE445" s="240"/>
      <c r="AF445" s="240"/>
      <c r="AG445" s="240"/>
      <c r="AH445" s="240"/>
      <c r="AI445" s="240"/>
      <c r="AJ445" s="240"/>
      <c r="AK445" s="240"/>
      <c r="AL445" s="240"/>
      <c r="AM445" s="240"/>
      <c r="AN445" s="240"/>
      <c r="AO445" s="240"/>
      <c r="AP445" s="240"/>
      <c r="AQ445" s="240"/>
      <c r="AR445" s="240"/>
      <c r="AS445" s="240"/>
      <c r="AT445" s="240"/>
      <c r="AU445" s="240"/>
      <c r="AV445" s="240"/>
      <c r="AW445" s="240"/>
      <c r="AX445" s="240"/>
      <c r="AY445" s="240"/>
      <c r="AZ445" s="240"/>
      <c r="BA445" s="240"/>
      <c r="BB445" s="240"/>
      <c r="BC445" s="240"/>
      <c r="BD445" s="240"/>
      <c r="BE445" s="240"/>
      <c r="BF445" s="240"/>
      <c r="BG445" s="240"/>
      <c r="BH445" s="240"/>
      <c r="BI445" s="240"/>
      <c r="BJ445" s="240"/>
      <c r="BK445" s="240"/>
      <c r="BL445" s="240"/>
      <c r="BM445" s="240"/>
      <c r="BN445" s="240"/>
      <c r="BO445" s="240"/>
      <c r="BP445" s="240"/>
      <c r="BQ445" s="240"/>
      <c r="BR445" s="240"/>
      <c r="BS445" s="240"/>
    </row>
    <row r="446" spans="26:71" x14ac:dyDescent="0.2">
      <c r="Z446" s="240"/>
      <c r="AA446" s="240"/>
      <c r="AB446" s="240"/>
      <c r="AC446" s="240"/>
      <c r="AD446" s="240"/>
      <c r="AE446" s="240"/>
      <c r="AF446" s="240"/>
      <c r="AG446" s="240"/>
      <c r="AH446" s="240"/>
      <c r="AI446" s="240"/>
      <c r="AJ446" s="240"/>
      <c r="AK446" s="240"/>
      <c r="AL446" s="240"/>
      <c r="AM446" s="240"/>
      <c r="AN446" s="240"/>
      <c r="AO446" s="240"/>
      <c r="AP446" s="240"/>
      <c r="AQ446" s="240"/>
      <c r="AR446" s="240"/>
      <c r="AS446" s="240"/>
      <c r="AT446" s="240"/>
      <c r="AU446" s="240"/>
      <c r="AV446" s="240"/>
      <c r="AW446" s="240"/>
      <c r="AX446" s="240"/>
      <c r="AY446" s="240"/>
      <c r="AZ446" s="240"/>
      <c r="BA446" s="240"/>
      <c r="BB446" s="240"/>
      <c r="BC446" s="240"/>
      <c r="BD446" s="240"/>
      <c r="BE446" s="240"/>
      <c r="BF446" s="240"/>
      <c r="BG446" s="240"/>
      <c r="BH446" s="240"/>
      <c r="BI446" s="240"/>
      <c r="BJ446" s="240"/>
      <c r="BK446" s="240"/>
      <c r="BL446" s="240"/>
      <c r="BM446" s="240"/>
      <c r="BN446" s="240"/>
      <c r="BO446" s="240"/>
      <c r="BP446" s="240"/>
      <c r="BQ446" s="240"/>
      <c r="BR446" s="240"/>
      <c r="BS446" s="240"/>
    </row>
    <row r="447" spans="26:71" x14ac:dyDescent="0.2">
      <c r="Z447" s="240"/>
      <c r="AA447" s="240"/>
      <c r="AB447" s="240"/>
      <c r="AC447" s="240"/>
      <c r="AD447" s="240"/>
      <c r="AE447" s="240"/>
      <c r="AF447" s="240"/>
      <c r="AG447" s="240"/>
      <c r="AH447" s="240"/>
      <c r="AI447" s="240"/>
      <c r="AJ447" s="240"/>
      <c r="AK447" s="240"/>
      <c r="AL447" s="240"/>
      <c r="AM447" s="240"/>
      <c r="AN447" s="240"/>
      <c r="AO447" s="240"/>
      <c r="AP447" s="240"/>
      <c r="AQ447" s="240"/>
      <c r="AR447" s="240"/>
      <c r="AS447" s="240"/>
      <c r="AT447" s="240"/>
      <c r="AU447" s="240"/>
      <c r="AV447" s="240"/>
      <c r="AW447" s="240"/>
      <c r="AX447" s="240"/>
      <c r="AY447" s="240"/>
      <c r="AZ447" s="240"/>
      <c r="BA447" s="240"/>
      <c r="BB447" s="240"/>
      <c r="BC447" s="240"/>
      <c r="BD447" s="240"/>
      <c r="BE447" s="240"/>
      <c r="BF447" s="240"/>
      <c r="BG447" s="240"/>
      <c r="BH447" s="240"/>
      <c r="BI447" s="240"/>
      <c r="BJ447" s="240"/>
      <c r="BK447" s="240"/>
      <c r="BL447" s="240"/>
      <c r="BM447" s="240"/>
      <c r="BN447" s="240"/>
      <c r="BO447" s="240"/>
      <c r="BP447" s="240"/>
      <c r="BQ447" s="240"/>
      <c r="BR447" s="240"/>
      <c r="BS447" s="240"/>
    </row>
    <row r="448" spans="26:71" x14ac:dyDescent="0.2">
      <c r="Z448" s="240"/>
      <c r="AA448" s="240"/>
      <c r="AB448" s="240"/>
      <c r="AC448" s="240"/>
      <c r="AD448" s="240"/>
      <c r="AE448" s="240"/>
      <c r="AF448" s="240"/>
      <c r="AG448" s="240"/>
      <c r="AH448" s="240"/>
      <c r="AI448" s="240"/>
      <c r="AJ448" s="240"/>
      <c r="AK448" s="240"/>
      <c r="AL448" s="240"/>
      <c r="AM448" s="240"/>
      <c r="AN448" s="240"/>
      <c r="AO448" s="240"/>
      <c r="AP448" s="240"/>
      <c r="AQ448" s="240"/>
      <c r="AR448" s="240"/>
      <c r="AS448" s="240"/>
      <c r="AT448" s="240"/>
      <c r="AU448" s="240"/>
      <c r="AV448" s="240"/>
      <c r="AW448" s="240"/>
      <c r="AX448" s="240"/>
      <c r="AY448" s="240"/>
      <c r="AZ448" s="240"/>
      <c r="BA448" s="240"/>
      <c r="BB448" s="240"/>
      <c r="BC448" s="240"/>
      <c r="BD448" s="240"/>
      <c r="BE448" s="240"/>
      <c r="BF448" s="240"/>
      <c r="BG448" s="240"/>
      <c r="BH448" s="240"/>
      <c r="BI448" s="240"/>
      <c r="BJ448" s="240"/>
      <c r="BK448" s="240"/>
      <c r="BL448" s="240"/>
      <c r="BM448" s="240"/>
      <c r="BN448" s="240"/>
      <c r="BO448" s="240"/>
      <c r="BP448" s="240"/>
      <c r="BQ448" s="240"/>
      <c r="BR448" s="240"/>
      <c r="BS448" s="240"/>
    </row>
    <row r="449" spans="26:71" x14ac:dyDescent="0.2">
      <c r="Z449" s="240"/>
      <c r="AA449" s="240"/>
      <c r="AB449" s="240"/>
      <c r="AC449" s="240"/>
      <c r="AD449" s="240"/>
      <c r="AE449" s="240"/>
      <c r="AF449" s="240"/>
      <c r="AG449" s="240"/>
      <c r="AH449" s="240"/>
      <c r="AI449" s="240"/>
      <c r="AJ449" s="240"/>
      <c r="AK449" s="240"/>
      <c r="AL449" s="240"/>
      <c r="AM449" s="240"/>
      <c r="AN449" s="240"/>
      <c r="AO449" s="240"/>
      <c r="AP449" s="240"/>
      <c r="AQ449" s="240"/>
      <c r="AR449" s="240"/>
      <c r="AS449" s="240"/>
      <c r="AT449" s="240"/>
      <c r="AU449" s="240"/>
      <c r="AV449" s="240"/>
      <c r="AW449" s="240"/>
      <c r="AX449" s="240"/>
      <c r="AY449" s="240"/>
      <c r="AZ449" s="240"/>
      <c r="BA449" s="240"/>
      <c r="BB449" s="240"/>
      <c r="BC449" s="240"/>
      <c r="BD449" s="240"/>
      <c r="BE449" s="240"/>
      <c r="BF449" s="240"/>
      <c r="BG449" s="240"/>
      <c r="BH449" s="240"/>
      <c r="BI449" s="240"/>
      <c r="BJ449" s="240"/>
      <c r="BK449" s="240"/>
      <c r="BL449" s="240"/>
      <c r="BM449" s="240"/>
      <c r="BN449" s="240"/>
      <c r="BO449" s="240"/>
      <c r="BP449" s="240"/>
      <c r="BQ449" s="240"/>
      <c r="BR449" s="240"/>
      <c r="BS449" s="240"/>
    </row>
    <row r="450" spans="26:71" x14ac:dyDescent="0.2">
      <c r="Z450" s="240"/>
      <c r="AA450" s="240"/>
      <c r="AB450" s="240"/>
      <c r="AC450" s="240"/>
      <c r="AD450" s="240"/>
      <c r="AE450" s="240"/>
      <c r="AF450" s="240"/>
      <c r="AG450" s="240"/>
      <c r="AH450" s="240"/>
      <c r="AI450" s="240"/>
      <c r="AJ450" s="240"/>
      <c r="AK450" s="240"/>
      <c r="AL450" s="240"/>
      <c r="AM450" s="240"/>
      <c r="AN450" s="240"/>
      <c r="AO450" s="240"/>
      <c r="AP450" s="240"/>
      <c r="AQ450" s="240"/>
      <c r="AR450" s="240"/>
      <c r="AS450" s="240"/>
      <c r="AT450" s="240"/>
      <c r="AU450" s="240"/>
      <c r="AV450" s="240"/>
      <c r="AW450" s="240"/>
      <c r="AX450" s="240"/>
      <c r="AY450" s="240"/>
      <c r="AZ450" s="240"/>
      <c r="BA450" s="240"/>
      <c r="BB450" s="240"/>
      <c r="BC450" s="240"/>
      <c r="BD450" s="240"/>
      <c r="BE450" s="240"/>
      <c r="BF450" s="240"/>
      <c r="BG450" s="240"/>
      <c r="BH450" s="240"/>
      <c r="BI450" s="240"/>
      <c r="BJ450" s="240"/>
      <c r="BK450" s="240"/>
      <c r="BL450" s="240"/>
      <c r="BM450" s="240"/>
      <c r="BN450" s="240"/>
      <c r="BO450" s="240"/>
      <c r="BP450" s="240"/>
      <c r="BQ450" s="240"/>
      <c r="BR450" s="240"/>
      <c r="BS450" s="240"/>
    </row>
    <row r="451" spans="26:71" x14ac:dyDescent="0.2">
      <c r="Z451" s="240"/>
      <c r="AA451" s="240"/>
      <c r="AB451" s="240"/>
      <c r="AC451" s="240"/>
      <c r="AD451" s="240"/>
      <c r="AE451" s="240"/>
      <c r="AF451" s="240"/>
      <c r="AG451" s="240"/>
      <c r="AH451" s="240"/>
      <c r="AI451" s="240"/>
      <c r="AJ451" s="240"/>
      <c r="AK451" s="240"/>
      <c r="AL451" s="240"/>
      <c r="AM451" s="240"/>
      <c r="AN451" s="240"/>
      <c r="AO451" s="240"/>
      <c r="AP451" s="240"/>
      <c r="AQ451" s="240"/>
      <c r="AR451" s="240"/>
      <c r="AS451" s="240"/>
      <c r="AT451" s="240"/>
      <c r="AU451" s="240"/>
      <c r="AV451" s="240"/>
      <c r="AW451" s="240"/>
      <c r="AX451" s="240"/>
      <c r="AY451" s="240"/>
      <c r="AZ451" s="240"/>
      <c r="BA451" s="240"/>
      <c r="BB451" s="240"/>
      <c r="BC451" s="240"/>
      <c r="BD451" s="240"/>
      <c r="BE451" s="240"/>
      <c r="BF451" s="240"/>
      <c r="BG451" s="240"/>
      <c r="BH451" s="240"/>
      <c r="BI451" s="240"/>
      <c r="BJ451" s="240"/>
      <c r="BK451" s="240"/>
      <c r="BL451" s="240"/>
      <c r="BM451" s="240"/>
      <c r="BN451" s="240"/>
      <c r="BO451" s="240"/>
      <c r="BP451" s="240"/>
      <c r="BQ451" s="240"/>
      <c r="BR451" s="240"/>
      <c r="BS451" s="240"/>
    </row>
    <row r="452" spans="26:71" x14ac:dyDescent="0.2">
      <c r="Z452" s="240"/>
      <c r="AA452" s="240"/>
      <c r="AB452" s="240"/>
      <c r="AC452" s="240"/>
      <c r="AD452" s="240"/>
      <c r="AE452" s="240"/>
      <c r="AF452" s="240"/>
      <c r="AG452" s="240"/>
      <c r="AH452" s="240"/>
      <c r="AI452" s="240"/>
      <c r="AJ452" s="240"/>
      <c r="AK452" s="240"/>
      <c r="AL452" s="240"/>
      <c r="AM452" s="240"/>
      <c r="AN452" s="240"/>
      <c r="AO452" s="240"/>
      <c r="AP452" s="240"/>
      <c r="AQ452" s="240"/>
      <c r="AR452" s="240"/>
      <c r="AS452" s="240"/>
      <c r="AT452" s="240"/>
      <c r="AU452" s="240"/>
      <c r="AV452" s="240"/>
      <c r="AW452" s="240"/>
      <c r="AX452" s="240"/>
      <c r="AY452" s="240"/>
      <c r="AZ452" s="240"/>
      <c r="BA452" s="240"/>
      <c r="BB452" s="240"/>
      <c r="BC452" s="240"/>
      <c r="BD452" s="240"/>
      <c r="BE452" s="240"/>
      <c r="BF452" s="240"/>
      <c r="BG452" s="240"/>
      <c r="BH452" s="240"/>
      <c r="BI452" s="240"/>
      <c r="BJ452" s="240"/>
      <c r="BK452" s="240"/>
      <c r="BL452" s="240"/>
      <c r="BM452" s="240"/>
      <c r="BN452" s="240"/>
      <c r="BO452" s="240"/>
      <c r="BP452" s="240"/>
      <c r="BQ452" s="240"/>
      <c r="BR452" s="240"/>
      <c r="BS452" s="240"/>
    </row>
    <row r="453" spans="26:71" x14ac:dyDescent="0.2">
      <c r="Z453" s="240"/>
      <c r="AA453" s="240"/>
      <c r="AB453" s="240"/>
      <c r="AC453" s="240"/>
      <c r="AD453" s="240"/>
      <c r="AE453" s="240"/>
      <c r="AF453" s="240"/>
      <c r="AG453" s="240"/>
      <c r="AH453" s="240"/>
      <c r="AI453" s="240"/>
      <c r="AJ453" s="240"/>
      <c r="AK453" s="240"/>
      <c r="AL453" s="240"/>
      <c r="AM453" s="240"/>
      <c r="AN453" s="240"/>
      <c r="AO453" s="240"/>
      <c r="AP453" s="240"/>
      <c r="AQ453" s="240"/>
      <c r="AR453" s="240"/>
      <c r="AS453" s="240"/>
      <c r="AT453" s="240"/>
      <c r="AU453" s="240"/>
      <c r="AV453" s="240"/>
      <c r="AW453" s="240"/>
      <c r="AX453" s="240"/>
      <c r="AY453" s="240"/>
      <c r="AZ453" s="240"/>
      <c r="BA453" s="240"/>
      <c r="BB453" s="240"/>
      <c r="BC453" s="240"/>
      <c r="BD453" s="240"/>
      <c r="BE453" s="240"/>
      <c r="BF453" s="240"/>
      <c r="BG453" s="240"/>
      <c r="BH453" s="240"/>
      <c r="BI453" s="240"/>
      <c r="BJ453" s="240"/>
      <c r="BK453" s="240"/>
      <c r="BL453" s="240"/>
      <c r="BM453" s="240"/>
      <c r="BN453" s="240"/>
      <c r="BO453" s="240"/>
      <c r="BP453" s="240"/>
      <c r="BQ453" s="240"/>
      <c r="BR453" s="240"/>
      <c r="BS453" s="240"/>
    </row>
    <row r="454" spans="26:71" x14ac:dyDescent="0.2">
      <c r="Z454" s="240"/>
      <c r="AA454" s="240"/>
      <c r="AB454" s="240"/>
      <c r="AC454" s="240"/>
      <c r="AD454" s="240"/>
      <c r="AE454" s="240"/>
      <c r="AF454" s="240"/>
      <c r="AG454" s="240"/>
      <c r="AH454" s="240"/>
      <c r="AI454" s="240"/>
      <c r="AJ454" s="240"/>
      <c r="AK454" s="240"/>
      <c r="AL454" s="240"/>
      <c r="AM454" s="240"/>
      <c r="AN454" s="240"/>
      <c r="AO454" s="240"/>
      <c r="AP454" s="240"/>
      <c r="AQ454" s="240"/>
      <c r="AR454" s="240"/>
      <c r="AS454" s="240"/>
      <c r="AT454" s="240"/>
      <c r="AU454" s="240"/>
      <c r="AV454" s="240"/>
      <c r="AW454" s="240"/>
      <c r="AX454" s="240"/>
      <c r="AY454" s="240"/>
      <c r="AZ454" s="240"/>
      <c r="BA454" s="240"/>
      <c r="BB454" s="240"/>
      <c r="BC454" s="240"/>
      <c r="BD454" s="240"/>
      <c r="BE454" s="240"/>
      <c r="BF454" s="240"/>
      <c r="BG454" s="240"/>
      <c r="BH454" s="240"/>
      <c r="BI454" s="240"/>
      <c r="BJ454" s="240"/>
      <c r="BK454" s="240"/>
      <c r="BL454" s="240"/>
      <c r="BM454" s="240"/>
      <c r="BN454" s="240"/>
      <c r="BO454" s="240"/>
      <c r="BP454" s="240"/>
      <c r="BQ454" s="240"/>
      <c r="BR454" s="240"/>
      <c r="BS454" s="240"/>
    </row>
    <row r="455" spans="26:71" x14ac:dyDescent="0.2">
      <c r="Z455" s="240"/>
      <c r="AA455" s="240"/>
      <c r="AB455" s="240"/>
      <c r="AC455" s="240"/>
      <c r="AD455" s="240"/>
      <c r="AE455" s="240"/>
      <c r="AF455" s="240"/>
      <c r="AG455" s="240"/>
      <c r="AH455" s="240"/>
      <c r="AI455" s="240"/>
      <c r="AJ455" s="240"/>
      <c r="AK455" s="240"/>
      <c r="AL455" s="240"/>
      <c r="AM455" s="240"/>
      <c r="AN455" s="240"/>
      <c r="AO455" s="240"/>
      <c r="AP455" s="240"/>
      <c r="AQ455" s="240"/>
      <c r="AR455" s="240"/>
      <c r="AS455" s="240"/>
      <c r="AT455" s="240"/>
      <c r="AU455" s="240"/>
      <c r="AV455" s="240"/>
      <c r="AW455" s="240"/>
      <c r="AX455" s="240"/>
      <c r="AY455" s="240"/>
      <c r="AZ455" s="240"/>
      <c r="BA455" s="240"/>
      <c r="BB455" s="240"/>
      <c r="BC455" s="240"/>
      <c r="BD455" s="240"/>
      <c r="BE455" s="240"/>
      <c r="BF455" s="240"/>
      <c r="BG455" s="240"/>
      <c r="BH455" s="240"/>
      <c r="BI455" s="240"/>
      <c r="BJ455" s="240"/>
      <c r="BK455" s="240"/>
      <c r="BL455" s="240"/>
      <c r="BM455" s="240"/>
      <c r="BN455" s="240"/>
      <c r="BO455" s="240"/>
      <c r="BP455" s="240"/>
      <c r="BQ455" s="240"/>
      <c r="BR455" s="240"/>
      <c r="BS455" s="240"/>
    </row>
    <row r="456" spans="26:71" x14ac:dyDescent="0.2">
      <c r="Z456" s="240"/>
      <c r="AA456" s="240"/>
      <c r="AB456" s="240"/>
      <c r="AC456" s="240"/>
      <c r="AD456" s="240"/>
      <c r="AE456" s="240"/>
      <c r="AF456" s="240"/>
      <c r="AG456" s="240"/>
      <c r="AH456" s="240"/>
      <c r="AI456" s="240"/>
      <c r="AJ456" s="240"/>
      <c r="AK456" s="240"/>
      <c r="AL456" s="240"/>
      <c r="AM456" s="240"/>
      <c r="AN456" s="240"/>
      <c r="AO456" s="240"/>
      <c r="AP456" s="240"/>
      <c r="AQ456" s="240"/>
      <c r="AR456" s="240"/>
      <c r="AS456" s="240"/>
      <c r="AT456" s="240"/>
      <c r="AU456" s="240"/>
      <c r="AV456" s="240"/>
      <c r="AW456" s="240"/>
      <c r="AX456" s="240"/>
      <c r="AY456" s="240"/>
      <c r="AZ456" s="240"/>
      <c r="BA456" s="240"/>
      <c r="BB456" s="240"/>
      <c r="BC456" s="240"/>
      <c r="BD456" s="240"/>
      <c r="BE456" s="240"/>
      <c r="BF456" s="240"/>
      <c r="BG456" s="240"/>
      <c r="BH456" s="240"/>
      <c r="BI456" s="240"/>
      <c r="BJ456" s="240"/>
      <c r="BK456" s="240"/>
      <c r="BL456" s="240"/>
      <c r="BM456" s="240"/>
      <c r="BN456" s="240"/>
      <c r="BO456" s="240"/>
      <c r="BP456" s="240"/>
      <c r="BQ456" s="240"/>
      <c r="BR456" s="240"/>
      <c r="BS456" s="240"/>
    </row>
    <row r="457" spans="26:71" x14ac:dyDescent="0.2">
      <c r="Z457" s="240"/>
      <c r="AA457" s="240"/>
      <c r="AB457" s="240"/>
      <c r="AC457" s="240"/>
      <c r="AD457" s="240"/>
      <c r="AE457" s="240"/>
      <c r="AF457" s="240"/>
      <c r="AG457" s="240"/>
      <c r="AH457" s="240"/>
      <c r="AI457" s="240"/>
      <c r="AJ457" s="240"/>
      <c r="AK457" s="240"/>
      <c r="AL457" s="240"/>
      <c r="AM457" s="240"/>
      <c r="AN457" s="240"/>
      <c r="AO457" s="240"/>
      <c r="AP457" s="240"/>
      <c r="AQ457" s="240"/>
      <c r="AR457" s="240"/>
      <c r="AS457" s="240"/>
      <c r="AT457" s="240"/>
      <c r="AU457" s="240"/>
      <c r="AV457" s="240"/>
      <c r="AW457" s="240"/>
      <c r="AX457" s="240"/>
      <c r="AY457" s="240"/>
      <c r="AZ457" s="240"/>
      <c r="BA457" s="240"/>
      <c r="BB457" s="240"/>
      <c r="BC457" s="240"/>
      <c r="BD457" s="240"/>
      <c r="BE457" s="240"/>
      <c r="BF457" s="240"/>
      <c r="BG457" s="240"/>
      <c r="BH457" s="240"/>
      <c r="BI457" s="240"/>
      <c r="BJ457" s="240"/>
      <c r="BK457" s="240"/>
      <c r="BL457" s="240"/>
      <c r="BM457" s="240"/>
      <c r="BN457" s="240"/>
      <c r="BO457" s="240"/>
      <c r="BP457" s="240"/>
      <c r="BQ457" s="240"/>
      <c r="BR457" s="240"/>
      <c r="BS457" s="240"/>
    </row>
    <row r="458" spans="26:71" x14ac:dyDescent="0.2">
      <c r="Z458" s="240"/>
      <c r="AA458" s="240"/>
      <c r="AB458" s="240"/>
      <c r="AC458" s="240"/>
      <c r="AD458" s="240"/>
      <c r="AE458" s="240"/>
      <c r="AF458" s="240"/>
      <c r="AG458" s="240"/>
      <c r="AH458" s="240"/>
      <c r="AI458" s="240"/>
      <c r="AJ458" s="240"/>
      <c r="AK458" s="240"/>
      <c r="AL458" s="240"/>
      <c r="AM458" s="240"/>
      <c r="AN458" s="240"/>
      <c r="AO458" s="240"/>
      <c r="AP458" s="240"/>
      <c r="AQ458" s="240"/>
      <c r="AR458" s="240"/>
      <c r="AS458" s="240"/>
      <c r="AT458" s="240"/>
      <c r="AU458" s="240"/>
      <c r="AV458" s="240"/>
      <c r="AW458" s="240"/>
      <c r="AX458" s="240"/>
      <c r="AY458" s="240"/>
      <c r="AZ458" s="240"/>
      <c r="BA458" s="240"/>
      <c r="BB458" s="240"/>
      <c r="BC458" s="240"/>
      <c r="BD458" s="240"/>
      <c r="BE458" s="240"/>
      <c r="BF458" s="240"/>
      <c r="BG458" s="240"/>
      <c r="BH458" s="240"/>
      <c r="BI458" s="240"/>
      <c r="BJ458" s="240"/>
      <c r="BK458" s="240"/>
      <c r="BL458" s="240"/>
      <c r="BM458" s="240"/>
      <c r="BN458" s="240"/>
      <c r="BO458" s="240"/>
      <c r="BP458" s="240"/>
      <c r="BQ458" s="240"/>
      <c r="BR458" s="240"/>
      <c r="BS458" s="240"/>
    </row>
    <row r="459" spans="26:71" x14ac:dyDescent="0.2">
      <c r="Z459" s="240"/>
      <c r="AA459" s="240"/>
      <c r="AB459" s="240"/>
      <c r="AC459" s="240"/>
      <c r="AD459" s="240"/>
      <c r="AE459" s="240"/>
      <c r="AF459" s="240"/>
      <c r="AG459" s="240"/>
      <c r="AH459" s="240"/>
      <c r="AI459" s="240"/>
      <c r="AJ459" s="240"/>
      <c r="AK459" s="240"/>
      <c r="AL459" s="240"/>
      <c r="AM459" s="240"/>
      <c r="AN459" s="240"/>
      <c r="AO459" s="240"/>
      <c r="AP459" s="240"/>
      <c r="AQ459" s="240"/>
      <c r="AR459" s="240"/>
      <c r="AS459" s="240"/>
      <c r="AT459" s="240"/>
      <c r="AU459" s="240"/>
      <c r="AV459" s="240"/>
      <c r="AW459" s="240"/>
      <c r="AX459" s="240"/>
      <c r="AY459" s="240"/>
      <c r="AZ459" s="240"/>
      <c r="BA459" s="240"/>
      <c r="BB459" s="240"/>
      <c r="BC459" s="240"/>
      <c r="BD459" s="240"/>
      <c r="BE459" s="240"/>
      <c r="BF459" s="240"/>
      <c r="BG459" s="240"/>
      <c r="BH459" s="240"/>
      <c r="BI459" s="240"/>
      <c r="BJ459" s="240"/>
      <c r="BK459" s="240"/>
      <c r="BL459" s="240"/>
      <c r="BM459" s="240"/>
      <c r="BN459" s="240"/>
      <c r="BO459" s="240"/>
      <c r="BP459" s="240"/>
      <c r="BQ459" s="240"/>
      <c r="BR459" s="240"/>
      <c r="BS459" s="240"/>
    </row>
    <row r="460" spans="26:71" x14ac:dyDescent="0.2">
      <c r="Z460" s="240"/>
      <c r="AA460" s="240"/>
      <c r="AB460" s="240"/>
      <c r="AC460" s="240"/>
      <c r="AD460" s="240"/>
      <c r="AE460" s="240"/>
      <c r="AF460" s="240"/>
      <c r="AG460" s="240"/>
      <c r="AH460" s="240"/>
      <c r="AI460" s="240"/>
      <c r="AJ460" s="240"/>
      <c r="AK460" s="240"/>
      <c r="AL460" s="240"/>
      <c r="AM460" s="240"/>
      <c r="AN460" s="240"/>
      <c r="AO460" s="240"/>
      <c r="AP460" s="240"/>
      <c r="AQ460" s="240"/>
      <c r="AR460" s="240"/>
      <c r="AS460" s="240"/>
      <c r="AT460" s="240"/>
      <c r="AU460" s="240"/>
      <c r="AV460" s="240"/>
      <c r="AW460" s="240"/>
      <c r="AX460" s="240"/>
      <c r="AY460" s="240"/>
      <c r="AZ460" s="240"/>
      <c r="BA460" s="240"/>
      <c r="BB460" s="240"/>
      <c r="BC460" s="240"/>
      <c r="BD460" s="240"/>
      <c r="BE460" s="240"/>
      <c r="BF460" s="240"/>
      <c r="BG460" s="240"/>
      <c r="BH460" s="240"/>
      <c r="BI460" s="240"/>
      <c r="BJ460" s="240"/>
      <c r="BK460" s="240"/>
      <c r="BL460" s="240"/>
      <c r="BM460" s="240"/>
      <c r="BN460" s="240"/>
      <c r="BO460" s="240"/>
      <c r="BP460" s="240"/>
      <c r="BQ460" s="240"/>
      <c r="BR460" s="240"/>
      <c r="BS460" s="240"/>
    </row>
    <row r="461" spans="26:71" x14ac:dyDescent="0.2">
      <c r="Z461" s="240"/>
      <c r="AA461" s="240"/>
      <c r="AB461" s="240"/>
      <c r="AC461" s="240"/>
      <c r="AD461" s="240"/>
      <c r="AE461" s="240"/>
      <c r="AF461" s="240"/>
      <c r="AG461" s="240"/>
      <c r="AH461" s="240"/>
      <c r="AI461" s="240"/>
      <c r="AJ461" s="240"/>
      <c r="AK461" s="240"/>
      <c r="AL461" s="240"/>
      <c r="AM461" s="240"/>
      <c r="AN461" s="240"/>
      <c r="AO461" s="240"/>
      <c r="AP461" s="240"/>
      <c r="AQ461" s="240"/>
      <c r="AR461" s="240"/>
      <c r="AS461" s="240"/>
      <c r="AT461" s="240"/>
      <c r="AU461" s="240"/>
      <c r="AV461" s="240"/>
      <c r="AW461" s="240"/>
      <c r="AX461" s="240"/>
      <c r="AY461" s="240"/>
      <c r="AZ461" s="240"/>
      <c r="BA461" s="240"/>
      <c r="BB461" s="240"/>
      <c r="BC461" s="240"/>
      <c r="BD461" s="240"/>
      <c r="BE461" s="240"/>
      <c r="BF461" s="240"/>
      <c r="BG461" s="240"/>
      <c r="BH461" s="240"/>
      <c r="BI461" s="240"/>
      <c r="BJ461" s="240"/>
      <c r="BK461" s="240"/>
      <c r="BL461" s="240"/>
      <c r="BM461" s="240"/>
      <c r="BN461" s="240"/>
      <c r="BO461" s="240"/>
      <c r="BP461" s="240"/>
      <c r="BQ461" s="240"/>
      <c r="BR461" s="240"/>
      <c r="BS461" s="240"/>
    </row>
    <row r="462" spans="26:71" x14ac:dyDescent="0.2">
      <c r="Z462" s="240"/>
      <c r="AA462" s="240"/>
      <c r="AB462" s="240"/>
      <c r="AC462" s="240"/>
      <c r="AD462" s="240"/>
      <c r="AE462" s="240"/>
      <c r="AF462" s="240"/>
      <c r="AG462" s="240"/>
      <c r="AH462" s="240"/>
      <c r="AI462" s="240"/>
      <c r="AJ462" s="240"/>
      <c r="AK462" s="240"/>
      <c r="AL462" s="240"/>
      <c r="AM462" s="240"/>
      <c r="AN462" s="240"/>
      <c r="AO462" s="240"/>
      <c r="AP462" s="240"/>
      <c r="AQ462" s="240"/>
      <c r="AR462" s="240"/>
      <c r="AS462" s="240"/>
      <c r="AT462" s="240"/>
      <c r="AU462" s="240"/>
      <c r="AV462" s="240"/>
      <c r="AW462" s="240"/>
      <c r="AX462" s="240"/>
      <c r="AY462" s="240"/>
      <c r="AZ462" s="240"/>
      <c r="BA462" s="240"/>
      <c r="BB462" s="240"/>
      <c r="BC462" s="240"/>
      <c r="BD462" s="240"/>
      <c r="BE462" s="240"/>
      <c r="BF462" s="240"/>
      <c r="BG462" s="240"/>
      <c r="BH462" s="240"/>
      <c r="BI462" s="240"/>
      <c r="BJ462" s="240"/>
      <c r="BK462" s="240"/>
      <c r="BL462" s="240"/>
      <c r="BM462" s="240"/>
      <c r="BN462" s="240"/>
      <c r="BO462" s="240"/>
      <c r="BP462" s="240"/>
      <c r="BQ462" s="240"/>
      <c r="BR462" s="240"/>
      <c r="BS462" s="240"/>
    </row>
    <row r="463" spans="26:71" x14ac:dyDescent="0.2">
      <c r="Z463" s="240"/>
      <c r="AA463" s="240"/>
      <c r="AB463" s="240"/>
      <c r="AC463" s="240"/>
      <c r="AD463" s="240"/>
      <c r="AE463" s="240"/>
      <c r="AF463" s="240"/>
      <c r="AG463" s="240"/>
      <c r="AH463" s="240"/>
      <c r="AI463" s="240"/>
      <c r="AJ463" s="240"/>
      <c r="AK463" s="240"/>
      <c r="AL463" s="240"/>
      <c r="AM463" s="240"/>
      <c r="AN463" s="240"/>
      <c r="AO463" s="240"/>
      <c r="AP463" s="240"/>
      <c r="AQ463" s="240"/>
      <c r="AR463" s="240"/>
      <c r="AS463" s="240"/>
      <c r="AT463" s="240"/>
      <c r="AU463" s="240"/>
      <c r="AV463" s="240"/>
      <c r="AW463" s="240"/>
      <c r="AX463" s="240"/>
      <c r="AY463" s="240"/>
      <c r="AZ463" s="240"/>
      <c r="BA463" s="240"/>
      <c r="BB463" s="240"/>
      <c r="BC463" s="240"/>
      <c r="BD463" s="240"/>
      <c r="BE463" s="240"/>
      <c r="BF463" s="240"/>
      <c r="BG463" s="240"/>
      <c r="BH463" s="240"/>
      <c r="BI463" s="240"/>
      <c r="BJ463" s="240"/>
      <c r="BK463" s="240"/>
      <c r="BL463" s="240"/>
      <c r="BM463" s="240"/>
      <c r="BN463" s="240"/>
      <c r="BO463" s="240"/>
      <c r="BP463" s="240"/>
      <c r="BQ463" s="240"/>
      <c r="BR463" s="240"/>
      <c r="BS463" s="240"/>
    </row>
    <row r="464" spans="26:71" x14ac:dyDescent="0.2">
      <c r="Z464" s="240"/>
      <c r="AA464" s="240"/>
      <c r="AB464" s="240"/>
      <c r="AC464" s="240"/>
      <c r="AD464" s="240"/>
      <c r="AE464" s="240"/>
      <c r="AF464" s="240"/>
      <c r="AG464" s="240"/>
      <c r="AH464" s="240"/>
      <c r="AI464" s="240"/>
      <c r="AJ464" s="240"/>
      <c r="AK464" s="240"/>
      <c r="AL464" s="240"/>
      <c r="AM464" s="240"/>
      <c r="AN464" s="240"/>
      <c r="AO464" s="240"/>
      <c r="AP464" s="240"/>
      <c r="AQ464" s="240"/>
      <c r="AR464" s="240"/>
      <c r="AS464" s="240"/>
      <c r="AT464" s="240"/>
      <c r="AU464" s="240"/>
      <c r="AV464" s="240"/>
      <c r="AW464" s="240"/>
      <c r="AX464" s="240"/>
      <c r="AY464" s="240"/>
      <c r="AZ464" s="240"/>
      <c r="BA464" s="240"/>
      <c r="BB464" s="240"/>
      <c r="BC464" s="240"/>
      <c r="BD464" s="240"/>
      <c r="BE464" s="240"/>
      <c r="BF464" s="240"/>
      <c r="BG464" s="240"/>
      <c r="BH464" s="240"/>
      <c r="BI464" s="240"/>
      <c r="BJ464" s="240"/>
      <c r="BK464" s="240"/>
      <c r="BL464" s="240"/>
      <c r="BM464" s="240"/>
      <c r="BN464" s="240"/>
      <c r="BO464" s="240"/>
      <c r="BP464" s="240"/>
      <c r="BQ464" s="240"/>
      <c r="BR464" s="240"/>
      <c r="BS464" s="240"/>
    </row>
    <row r="465" spans="26:71" x14ac:dyDescent="0.2">
      <c r="Z465" s="240"/>
      <c r="AA465" s="240"/>
      <c r="AB465" s="240"/>
      <c r="AC465" s="240"/>
      <c r="AD465" s="240"/>
      <c r="AE465" s="240"/>
      <c r="AF465" s="240"/>
      <c r="AG465" s="240"/>
      <c r="AH465" s="240"/>
      <c r="AI465" s="240"/>
      <c r="AJ465" s="240"/>
      <c r="AK465" s="240"/>
      <c r="AL465" s="240"/>
      <c r="AM465" s="240"/>
      <c r="AN465" s="240"/>
      <c r="AO465" s="240"/>
      <c r="AP465" s="240"/>
      <c r="AQ465" s="240"/>
      <c r="AR465" s="240"/>
      <c r="AS465" s="240"/>
      <c r="AT465" s="240"/>
      <c r="AU465" s="240"/>
      <c r="AV465" s="240"/>
      <c r="AW465" s="240"/>
      <c r="AX465" s="240"/>
      <c r="AY465" s="240"/>
      <c r="AZ465" s="240"/>
      <c r="BA465" s="240"/>
      <c r="BB465" s="240"/>
      <c r="BC465" s="240"/>
      <c r="BD465" s="240"/>
      <c r="BE465" s="240"/>
      <c r="BF465" s="240"/>
      <c r="BG465" s="240"/>
      <c r="BH465" s="240"/>
      <c r="BI465" s="240"/>
      <c r="BJ465" s="240"/>
      <c r="BK465" s="240"/>
      <c r="BL465" s="240"/>
      <c r="BM465" s="240"/>
      <c r="BN465" s="240"/>
      <c r="BO465" s="240"/>
      <c r="BP465" s="240"/>
      <c r="BQ465" s="240"/>
      <c r="BR465" s="240"/>
      <c r="BS465" s="240"/>
    </row>
    <row r="466" spans="26:71" x14ac:dyDescent="0.2">
      <c r="Z466" s="240"/>
      <c r="AA466" s="240"/>
      <c r="AB466" s="240"/>
      <c r="AC466" s="240"/>
      <c r="AD466" s="240"/>
      <c r="AE466" s="240"/>
      <c r="AF466" s="240"/>
      <c r="AG466" s="240"/>
      <c r="AH466" s="240"/>
      <c r="AI466" s="240"/>
      <c r="AJ466" s="240"/>
      <c r="AK466" s="240"/>
      <c r="AL466" s="240"/>
      <c r="AM466" s="240"/>
      <c r="AN466" s="240"/>
      <c r="AO466" s="240"/>
      <c r="AP466" s="240"/>
      <c r="AQ466" s="240"/>
      <c r="AR466" s="240"/>
      <c r="AS466" s="240"/>
      <c r="AT466" s="240"/>
      <c r="AU466" s="240"/>
      <c r="AV466" s="240"/>
      <c r="AW466" s="240"/>
      <c r="AX466" s="240"/>
      <c r="AY466" s="240"/>
      <c r="AZ466" s="240"/>
      <c r="BA466" s="240"/>
      <c r="BB466" s="240"/>
      <c r="BC466" s="240"/>
      <c r="BD466" s="240"/>
      <c r="BE466" s="240"/>
      <c r="BF466" s="240"/>
      <c r="BG466" s="240"/>
      <c r="BH466" s="240"/>
      <c r="BI466" s="240"/>
      <c r="BJ466" s="240"/>
      <c r="BK466" s="240"/>
      <c r="BL466" s="240"/>
      <c r="BM466" s="240"/>
      <c r="BN466" s="240"/>
      <c r="BO466" s="240"/>
      <c r="BP466" s="240"/>
      <c r="BQ466" s="240"/>
      <c r="BR466" s="240"/>
      <c r="BS466" s="240"/>
    </row>
    <row r="467" spans="26:71" x14ac:dyDescent="0.2">
      <c r="Z467" s="240"/>
      <c r="AA467" s="240"/>
      <c r="AB467" s="240"/>
      <c r="AC467" s="240"/>
      <c r="AD467" s="240"/>
      <c r="AE467" s="240"/>
      <c r="AF467" s="240"/>
      <c r="AG467" s="240"/>
      <c r="AH467" s="240"/>
      <c r="AI467" s="240"/>
      <c r="AJ467" s="240"/>
      <c r="AK467" s="240"/>
      <c r="AL467" s="240"/>
      <c r="AM467" s="240"/>
      <c r="AN467" s="240"/>
      <c r="AO467" s="240"/>
      <c r="AP467" s="240"/>
      <c r="AQ467" s="240"/>
      <c r="AR467" s="240"/>
      <c r="AS467" s="240"/>
      <c r="AT467" s="240"/>
      <c r="AU467" s="240"/>
      <c r="AV467" s="240"/>
      <c r="AW467" s="240"/>
      <c r="AX467" s="240"/>
      <c r="AY467" s="240"/>
      <c r="AZ467" s="240"/>
      <c r="BA467" s="240"/>
      <c r="BB467" s="240"/>
      <c r="BC467" s="240"/>
      <c r="BD467" s="240"/>
      <c r="BE467" s="240"/>
      <c r="BF467" s="240"/>
      <c r="BG467" s="240"/>
      <c r="BH467" s="240"/>
      <c r="BI467" s="240"/>
      <c r="BJ467" s="240"/>
      <c r="BK467" s="240"/>
      <c r="BL467" s="240"/>
      <c r="BM467" s="240"/>
      <c r="BN467" s="240"/>
      <c r="BO467" s="240"/>
      <c r="BP467" s="240"/>
      <c r="BQ467" s="240"/>
      <c r="BR467" s="240"/>
      <c r="BS467" s="240"/>
    </row>
    <row r="468" spans="26:71" x14ac:dyDescent="0.2">
      <c r="Z468" s="240"/>
      <c r="AA468" s="240"/>
      <c r="AB468" s="240"/>
      <c r="AC468" s="240"/>
      <c r="AD468" s="240"/>
      <c r="AE468" s="240"/>
      <c r="AF468" s="240"/>
      <c r="AG468" s="240"/>
      <c r="AH468" s="240"/>
      <c r="AI468" s="240"/>
      <c r="AJ468" s="240"/>
      <c r="AK468" s="240"/>
      <c r="AL468" s="240"/>
      <c r="AM468" s="240"/>
      <c r="AN468" s="240"/>
      <c r="AO468" s="240"/>
      <c r="AP468" s="240"/>
      <c r="AQ468" s="240"/>
      <c r="AR468" s="240"/>
      <c r="AS468" s="240"/>
      <c r="AT468" s="240"/>
      <c r="AU468" s="240"/>
      <c r="AV468" s="240"/>
      <c r="AW468" s="240"/>
      <c r="AX468" s="240"/>
      <c r="AY468" s="240"/>
      <c r="AZ468" s="240"/>
      <c r="BA468" s="240"/>
      <c r="BB468" s="240"/>
      <c r="BC468" s="240"/>
      <c r="BD468" s="240"/>
      <c r="BE468" s="240"/>
      <c r="BF468" s="240"/>
      <c r="BG468" s="240"/>
      <c r="BH468" s="240"/>
      <c r="BI468" s="240"/>
      <c r="BJ468" s="240"/>
      <c r="BK468" s="240"/>
      <c r="BL468" s="240"/>
      <c r="BM468" s="240"/>
      <c r="BN468" s="240"/>
      <c r="BO468" s="240"/>
      <c r="BP468" s="240"/>
      <c r="BQ468" s="240"/>
      <c r="BR468" s="240"/>
      <c r="BS468" s="240"/>
    </row>
    <row r="469" spans="26:71" x14ac:dyDescent="0.2">
      <c r="Z469" s="240"/>
      <c r="AA469" s="240"/>
      <c r="AB469" s="240"/>
      <c r="AC469" s="240"/>
      <c r="AD469" s="240"/>
      <c r="AE469" s="240"/>
      <c r="AF469" s="240"/>
      <c r="AG469" s="240"/>
      <c r="AH469" s="240"/>
      <c r="AI469" s="240"/>
      <c r="AJ469" s="240"/>
      <c r="AK469" s="240"/>
      <c r="AL469" s="240"/>
      <c r="AM469" s="240"/>
      <c r="AN469" s="240"/>
      <c r="AO469" s="240"/>
      <c r="AP469" s="240"/>
      <c r="AQ469" s="240"/>
      <c r="AR469" s="240"/>
      <c r="AS469" s="240"/>
      <c r="AT469" s="240"/>
      <c r="AU469" s="240"/>
      <c r="AV469" s="240"/>
      <c r="AW469" s="240"/>
      <c r="AX469" s="240"/>
      <c r="AY469" s="240"/>
      <c r="AZ469" s="240"/>
      <c r="BA469" s="240"/>
      <c r="BB469" s="240"/>
      <c r="BC469" s="240"/>
      <c r="BD469" s="240"/>
      <c r="BE469" s="240"/>
      <c r="BF469" s="240"/>
      <c r="BG469" s="240"/>
      <c r="BH469" s="240"/>
      <c r="BI469" s="240"/>
      <c r="BJ469" s="240"/>
      <c r="BK469" s="240"/>
      <c r="BL469" s="240"/>
      <c r="BM469" s="240"/>
      <c r="BN469" s="240"/>
      <c r="BO469" s="240"/>
      <c r="BP469" s="240"/>
      <c r="BQ469" s="240"/>
      <c r="BR469" s="240"/>
      <c r="BS469" s="240"/>
    </row>
    <row r="470" spans="26:71" x14ac:dyDescent="0.2">
      <c r="Z470" s="240"/>
      <c r="AA470" s="240"/>
      <c r="AB470" s="240"/>
      <c r="AC470" s="240"/>
      <c r="AD470" s="240"/>
      <c r="AE470" s="240"/>
      <c r="AF470" s="240"/>
      <c r="AG470" s="240"/>
      <c r="AH470" s="240"/>
      <c r="AI470" s="240"/>
      <c r="AJ470" s="240"/>
      <c r="AK470" s="240"/>
      <c r="AL470" s="240"/>
      <c r="AM470" s="240"/>
      <c r="AN470" s="240"/>
      <c r="AO470" s="240"/>
      <c r="AP470" s="240"/>
      <c r="AQ470" s="240"/>
      <c r="AR470" s="240"/>
      <c r="AS470" s="240"/>
      <c r="AT470" s="240"/>
      <c r="AU470" s="240"/>
      <c r="AV470" s="240"/>
      <c r="AW470" s="240"/>
      <c r="AX470" s="240"/>
      <c r="AY470" s="240"/>
      <c r="AZ470" s="240"/>
      <c r="BA470" s="240"/>
      <c r="BB470" s="240"/>
      <c r="BC470" s="240"/>
      <c r="BD470" s="240"/>
      <c r="BE470" s="240"/>
      <c r="BF470" s="240"/>
      <c r="BG470" s="240"/>
      <c r="BH470" s="240"/>
      <c r="BI470" s="240"/>
      <c r="BJ470" s="240"/>
      <c r="BK470" s="240"/>
      <c r="BL470" s="240"/>
      <c r="BM470" s="240"/>
      <c r="BN470" s="240"/>
      <c r="BO470" s="240"/>
      <c r="BP470" s="240"/>
      <c r="BQ470" s="240"/>
      <c r="BR470" s="240"/>
      <c r="BS470" s="240"/>
    </row>
    <row r="471" spans="26:71" x14ac:dyDescent="0.2">
      <c r="Z471" s="240"/>
      <c r="AA471" s="240"/>
      <c r="AB471" s="240"/>
      <c r="AC471" s="240"/>
      <c r="AD471" s="240"/>
      <c r="AE471" s="240"/>
      <c r="AF471" s="240"/>
      <c r="AG471" s="240"/>
      <c r="AH471" s="240"/>
      <c r="AI471" s="240"/>
      <c r="AJ471" s="240"/>
      <c r="AK471" s="240"/>
      <c r="AL471" s="240"/>
      <c r="AM471" s="240"/>
      <c r="AN471" s="240"/>
      <c r="AO471" s="240"/>
      <c r="AP471" s="240"/>
      <c r="AQ471" s="240"/>
      <c r="AR471" s="240"/>
      <c r="AS471" s="240"/>
      <c r="AT471" s="240"/>
      <c r="AU471" s="240"/>
      <c r="AV471" s="240"/>
      <c r="AW471" s="240"/>
      <c r="AX471" s="240"/>
      <c r="AY471" s="240"/>
      <c r="AZ471" s="240"/>
      <c r="BA471" s="240"/>
      <c r="BB471" s="240"/>
      <c r="BC471" s="240"/>
      <c r="BD471" s="240"/>
      <c r="BE471" s="240"/>
      <c r="BF471" s="240"/>
      <c r="BG471" s="240"/>
      <c r="BH471" s="240"/>
      <c r="BI471" s="240"/>
      <c r="BJ471" s="240"/>
      <c r="BK471" s="240"/>
      <c r="BL471" s="240"/>
      <c r="BM471" s="240"/>
      <c r="BN471" s="240"/>
      <c r="BO471" s="240"/>
      <c r="BP471" s="240"/>
      <c r="BQ471" s="240"/>
      <c r="BR471" s="240"/>
      <c r="BS471" s="240"/>
    </row>
    <row r="472" spans="26:71" x14ac:dyDescent="0.2">
      <c r="Z472" s="240"/>
      <c r="AA472" s="240"/>
      <c r="AB472" s="240"/>
      <c r="AC472" s="240"/>
      <c r="AD472" s="240"/>
      <c r="AE472" s="240"/>
      <c r="AF472" s="240"/>
      <c r="AG472" s="240"/>
      <c r="AH472" s="240"/>
      <c r="AI472" s="240"/>
      <c r="AJ472" s="240"/>
      <c r="AK472" s="240"/>
      <c r="AL472" s="240"/>
      <c r="AM472" s="240"/>
      <c r="AN472" s="240"/>
      <c r="AO472" s="240"/>
      <c r="AP472" s="240"/>
      <c r="AQ472" s="240"/>
      <c r="AR472" s="240"/>
      <c r="AS472" s="240"/>
      <c r="AT472" s="240"/>
      <c r="AU472" s="240"/>
      <c r="AV472" s="240"/>
      <c r="AW472" s="240"/>
      <c r="AX472" s="240"/>
      <c r="AY472" s="240"/>
      <c r="AZ472" s="240"/>
      <c r="BA472" s="240"/>
      <c r="BB472" s="240"/>
      <c r="BC472" s="240"/>
      <c r="BD472" s="240"/>
      <c r="BE472" s="240"/>
      <c r="BF472" s="240"/>
      <c r="BG472" s="240"/>
      <c r="BH472" s="240"/>
      <c r="BI472" s="240"/>
      <c r="BJ472" s="240"/>
      <c r="BK472" s="240"/>
      <c r="BL472" s="240"/>
      <c r="BM472" s="240"/>
      <c r="BN472" s="240"/>
      <c r="BO472" s="240"/>
      <c r="BP472" s="240"/>
      <c r="BQ472" s="240"/>
      <c r="BR472" s="240"/>
      <c r="BS472" s="240"/>
    </row>
    <row r="473" spans="26:71" x14ac:dyDescent="0.2">
      <c r="Z473" s="240"/>
      <c r="AA473" s="240"/>
      <c r="AB473" s="240"/>
      <c r="AC473" s="240"/>
      <c r="AD473" s="240"/>
      <c r="AE473" s="240"/>
      <c r="AF473" s="240"/>
      <c r="AG473" s="240"/>
      <c r="AH473" s="240"/>
      <c r="AI473" s="240"/>
      <c r="AJ473" s="240"/>
      <c r="AK473" s="240"/>
      <c r="AL473" s="240"/>
      <c r="AM473" s="240"/>
      <c r="AN473" s="240"/>
      <c r="AO473" s="240"/>
      <c r="AP473" s="240"/>
      <c r="AQ473" s="240"/>
      <c r="AR473" s="240"/>
      <c r="AS473" s="240"/>
      <c r="AT473" s="240"/>
      <c r="AU473" s="240"/>
      <c r="AV473" s="240"/>
      <c r="AW473" s="240"/>
      <c r="AX473" s="240"/>
      <c r="AY473" s="240"/>
      <c r="AZ473" s="240"/>
      <c r="BA473" s="240"/>
      <c r="BB473" s="240"/>
      <c r="BC473" s="240"/>
      <c r="BD473" s="240"/>
      <c r="BE473" s="240"/>
      <c r="BF473" s="240"/>
      <c r="BG473" s="240"/>
      <c r="BH473" s="240"/>
      <c r="BI473" s="240"/>
      <c r="BJ473" s="240"/>
      <c r="BK473" s="240"/>
      <c r="BL473" s="240"/>
      <c r="BM473" s="240"/>
      <c r="BN473" s="240"/>
      <c r="BO473" s="240"/>
      <c r="BP473" s="240"/>
      <c r="BQ473" s="240"/>
      <c r="BR473" s="240"/>
      <c r="BS473" s="240"/>
    </row>
    <row r="474" spans="26:71" x14ac:dyDescent="0.2">
      <c r="Z474" s="240"/>
      <c r="AA474" s="240"/>
      <c r="AB474" s="240"/>
      <c r="AC474" s="240"/>
      <c r="AD474" s="240"/>
      <c r="AE474" s="240"/>
      <c r="AF474" s="240"/>
      <c r="AG474" s="240"/>
      <c r="AH474" s="240"/>
      <c r="AI474" s="240"/>
      <c r="AJ474" s="240"/>
      <c r="AK474" s="240"/>
      <c r="AL474" s="240"/>
      <c r="AM474" s="240"/>
      <c r="AN474" s="240"/>
      <c r="AO474" s="240"/>
      <c r="AP474" s="240"/>
      <c r="AQ474" s="240"/>
      <c r="AR474" s="240"/>
      <c r="AS474" s="240"/>
      <c r="AT474" s="240"/>
      <c r="AU474" s="240"/>
      <c r="AV474" s="240"/>
      <c r="AW474" s="240"/>
      <c r="AX474" s="240"/>
      <c r="AY474" s="240"/>
      <c r="AZ474" s="240"/>
      <c r="BA474" s="240"/>
      <c r="BB474" s="240"/>
      <c r="BC474" s="240"/>
      <c r="BD474" s="240"/>
      <c r="BE474" s="240"/>
      <c r="BF474" s="240"/>
      <c r="BG474" s="240"/>
      <c r="BH474" s="240"/>
      <c r="BI474" s="240"/>
      <c r="BJ474" s="240"/>
      <c r="BK474" s="240"/>
      <c r="BL474" s="240"/>
      <c r="BM474" s="240"/>
      <c r="BN474" s="240"/>
      <c r="BO474" s="240"/>
      <c r="BP474" s="240"/>
      <c r="BQ474" s="240"/>
      <c r="BR474" s="240"/>
      <c r="BS474" s="240"/>
    </row>
    <row r="475" spans="26:71" x14ac:dyDescent="0.2">
      <c r="Z475" s="240"/>
      <c r="AA475" s="240"/>
      <c r="AB475" s="240"/>
      <c r="AC475" s="240"/>
      <c r="AD475" s="240"/>
      <c r="AE475" s="240"/>
      <c r="AF475" s="240"/>
      <c r="AG475" s="240"/>
      <c r="AH475" s="240"/>
      <c r="AI475" s="240"/>
      <c r="AJ475" s="240"/>
      <c r="AK475" s="240"/>
      <c r="AL475" s="240"/>
      <c r="AM475" s="240"/>
      <c r="AN475" s="240"/>
      <c r="AO475" s="240"/>
      <c r="AP475" s="240"/>
      <c r="AQ475" s="240"/>
      <c r="AR475" s="240"/>
      <c r="AS475" s="240"/>
      <c r="AT475" s="240"/>
      <c r="AU475" s="240"/>
      <c r="AV475" s="240"/>
      <c r="AW475" s="240"/>
      <c r="AX475" s="240"/>
      <c r="AY475" s="240"/>
      <c r="AZ475" s="240"/>
      <c r="BA475" s="240"/>
      <c r="BB475" s="240"/>
      <c r="BC475" s="240"/>
      <c r="BD475" s="240"/>
      <c r="BE475" s="240"/>
      <c r="BF475" s="240"/>
      <c r="BG475" s="240"/>
      <c r="BH475" s="240"/>
      <c r="BI475" s="240"/>
      <c r="BJ475" s="240"/>
      <c r="BK475" s="240"/>
      <c r="BL475" s="240"/>
      <c r="BM475" s="240"/>
      <c r="BN475" s="240"/>
      <c r="BO475" s="240"/>
      <c r="BP475" s="240"/>
      <c r="BQ475" s="240"/>
      <c r="BR475" s="240"/>
      <c r="BS475" s="240"/>
    </row>
    <row r="476" spans="26:71" x14ac:dyDescent="0.2">
      <c r="Z476" s="240"/>
      <c r="AA476" s="240"/>
      <c r="AB476" s="240"/>
      <c r="AC476" s="240"/>
      <c r="AD476" s="240"/>
      <c r="AE476" s="240"/>
      <c r="AF476" s="240"/>
      <c r="AG476" s="240"/>
      <c r="AH476" s="240"/>
      <c r="AI476" s="240"/>
      <c r="AJ476" s="240"/>
      <c r="AK476" s="240"/>
      <c r="AL476" s="240"/>
      <c r="AM476" s="240"/>
      <c r="AN476" s="240"/>
      <c r="AO476" s="240"/>
      <c r="AP476" s="240"/>
      <c r="AQ476" s="240"/>
      <c r="AR476" s="240"/>
      <c r="AS476" s="240"/>
      <c r="AT476" s="240"/>
      <c r="AU476" s="240"/>
      <c r="AV476" s="240"/>
      <c r="AW476" s="240"/>
      <c r="AX476" s="240"/>
      <c r="AY476" s="240"/>
      <c r="AZ476" s="240"/>
      <c r="BA476" s="240"/>
      <c r="BB476" s="240"/>
      <c r="BC476" s="240"/>
      <c r="BD476" s="240"/>
      <c r="BE476" s="240"/>
      <c r="BF476" s="240"/>
      <c r="BG476" s="240"/>
      <c r="BH476" s="240"/>
      <c r="BI476" s="240"/>
      <c r="BJ476" s="240"/>
      <c r="BK476" s="240"/>
      <c r="BL476" s="240"/>
      <c r="BM476" s="240"/>
      <c r="BN476" s="240"/>
      <c r="BO476" s="240"/>
      <c r="BP476" s="240"/>
      <c r="BQ476" s="240"/>
      <c r="BR476" s="240"/>
      <c r="BS476" s="240"/>
    </row>
    <row r="477" spans="26:71" x14ac:dyDescent="0.2">
      <c r="Z477" s="240"/>
      <c r="AA477" s="240"/>
      <c r="AB477" s="240"/>
      <c r="AC477" s="240"/>
      <c r="AD477" s="240"/>
      <c r="AE477" s="240"/>
      <c r="AF477" s="240"/>
      <c r="AG477" s="240"/>
      <c r="AH477" s="240"/>
      <c r="AI477" s="240"/>
      <c r="AJ477" s="240"/>
      <c r="AK477" s="240"/>
      <c r="AL477" s="240"/>
      <c r="AM477" s="240"/>
      <c r="AN477" s="240"/>
      <c r="AO477" s="240"/>
      <c r="AP477" s="240"/>
      <c r="AQ477" s="240"/>
      <c r="AR477" s="240"/>
      <c r="AS477" s="240"/>
      <c r="AT477" s="240"/>
      <c r="AU477" s="240"/>
      <c r="AV477" s="240"/>
      <c r="AW477" s="240"/>
      <c r="AX477" s="240"/>
      <c r="AY477" s="240"/>
      <c r="AZ477" s="240"/>
      <c r="BA477" s="240"/>
      <c r="BB477" s="240"/>
      <c r="BC477" s="240"/>
      <c r="BD477" s="240"/>
      <c r="BE477" s="240"/>
      <c r="BF477" s="240"/>
      <c r="BG477" s="240"/>
      <c r="BH477" s="240"/>
      <c r="BI477" s="240"/>
      <c r="BJ477" s="240"/>
      <c r="BK477" s="240"/>
      <c r="BL477" s="240"/>
      <c r="BM477" s="240"/>
      <c r="BN477" s="240"/>
      <c r="BO477" s="240"/>
      <c r="BP477" s="240"/>
      <c r="BQ477" s="240"/>
      <c r="BR477" s="240"/>
      <c r="BS477" s="240"/>
    </row>
    <row r="478" spans="26:71" x14ac:dyDescent="0.2">
      <c r="Z478" s="240"/>
      <c r="AA478" s="240"/>
      <c r="AB478" s="240"/>
      <c r="AC478" s="240"/>
      <c r="AD478" s="240"/>
      <c r="AE478" s="240"/>
      <c r="AF478" s="240"/>
      <c r="AG478" s="240"/>
      <c r="AH478" s="240"/>
      <c r="AI478" s="240"/>
      <c r="AJ478" s="240"/>
      <c r="AK478" s="240"/>
      <c r="AL478" s="240"/>
      <c r="AM478" s="240"/>
      <c r="AN478" s="240"/>
      <c r="AO478" s="240"/>
      <c r="AP478" s="240"/>
      <c r="AQ478" s="240"/>
      <c r="AR478" s="240"/>
      <c r="AS478" s="240"/>
      <c r="AT478" s="240"/>
      <c r="AU478" s="240"/>
      <c r="AV478" s="240"/>
      <c r="AW478" s="240"/>
      <c r="AX478" s="240"/>
      <c r="AY478" s="240"/>
      <c r="AZ478" s="240"/>
      <c r="BA478" s="240"/>
      <c r="BB478" s="240"/>
      <c r="BC478" s="240"/>
      <c r="BD478" s="240"/>
      <c r="BE478" s="240"/>
      <c r="BF478" s="240"/>
      <c r="BG478" s="240"/>
      <c r="BH478" s="240"/>
      <c r="BI478" s="240"/>
      <c r="BJ478" s="240"/>
      <c r="BK478" s="240"/>
      <c r="BL478" s="240"/>
      <c r="BM478" s="240"/>
      <c r="BN478" s="240"/>
      <c r="BO478" s="240"/>
      <c r="BP478" s="240"/>
      <c r="BQ478" s="240"/>
      <c r="BR478" s="240"/>
      <c r="BS478" s="240"/>
    </row>
    <row r="479" spans="26:71" x14ac:dyDescent="0.2">
      <c r="Z479" s="240"/>
      <c r="AA479" s="240"/>
      <c r="AB479" s="240"/>
      <c r="AC479" s="240"/>
      <c r="AD479" s="240"/>
      <c r="AE479" s="240"/>
      <c r="AF479" s="240"/>
      <c r="AG479" s="240"/>
      <c r="AH479" s="240"/>
      <c r="AI479" s="240"/>
      <c r="AJ479" s="240"/>
      <c r="AK479" s="240"/>
      <c r="AL479" s="240"/>
      <c r="AM479" s="240"/>
      <c r="AN479" s="240"/>
      <c r="AO479" s="240"/>
      <c r="AP479" s="240"/>
      <c r="AQ479" s="240"/>
      <c r="AR479" s="240"/>
      <c r="AS479" s="240"/>
      <c r="AT479" s="240"/>
      <c r="AU479" s="240"/>
      <c r="AV479" s="240"/>
      <c r="AW479" s="240"/>
      <c r="AX479" s="240"/>
      <c r="AY479" s="240"/>
      <c r="AZ479" s="240"/>
      <c r="BA479" s="240"/>
      <c r="BB479" s="240"/>
      <c r="BC479" s="240"/>
      <c r="BD479" s="240"/>
      <c r="BE479" s="240"/>
      <c r="BF479" s="240"/>
      <c r="BG479" s="240"/>
      <c r="BH479" s="240"/>
      <c r="BI479" s="240"/>
      <c r="BJ479" s="240"/>
      <c r="BK479" s="240"/>
      <c r="BL479" s="240"/>
      <c r="BM479" s="240"/>
      <c r="BN479" s="240"/>
      <c r="BO479" s="240"/>
      <c r="BP479" s="240"/>
      <c r="BQ479" s="240"/>
      <c r="BR479" s="240"/>
      <c r="BS479" s="240"/>
    </row>
    <row r="480" spans="26:71" x14ac:dyDescent="0.2">
      <c r="Z480" s="240"/>
      <c r="AA480" s="240"/>
      <c r="AB480" s="240"/>
      <c r="AC480" s="240"/>
      <c r="AD480" s="240"/>
      <c r="AE480" s="240"/>
      <c r="AF480" s="240"/>
      <c r="AG480" s="240"/>
      <c r="AH480" s="240"/>
      <c r="AI480" s="240"/>
      <c r="AJ480" s="240"/>
      <c r="AK480" s="240"/>
      <c r="AL480" s="240"/>
      <c r="AM480" s="240"/>
      <c r="AN480" s="240"/>
      <c r="AO480" s="240"/>
      <c r="AP480" s="240"/>
      <c r="AQ480" s="240"/>
      <c r="AR480" s="240"/>
      <c r="AS480" s="240"/>
      <c r="AT480" s="240"/>
      <c r="AU480" s="240"/>
      <c r="AV480" s="240"/>
      <c r="AW480" s="240"/>
      <c r="AX480" s="240"/>
      <c r="AY480" s="240"/>
      <c r="AZ480" s="240"/>
      <c r="BA480" s="240"/>
      <c r="BB480" s="240"/>
      <c r="BC480" s="240"/>
      <c r="BD480" s="240"/>
      <c r="BE480" s="240"/>
      <c r="BF480" s="240"/>
      <c r="BG480" s="240"/>
      <c r="BH480" s="240"/>
      <c r="BI480" s="240"/>
      <c r="BJ480" s="240"/>
      <c r="BK480" s="240"/>
      <c r="BL480" s="240"/>
      <c r="BM480" s="240"/>
      <c r="BN480" s="240"/>
      <c r="BO480" s="240"/>
      <c r="BP480" s="240"/>
      <c r="BQ480" s="240"/>
      <c r="BR480" s="240"/>
      <c r="BS480" s="240"/>
    </row>
    <row r="481" spans="26:71" x14ac:dyDescent="0.2">
      <c r="Z481" s="240"/>
      <c r="AA481" s="240"/>
      <c r="AB481" s="240"/>
      <c r="AC481" s="240"/>
      <c r="AD481" s="240"/>
      <c r="AE481" s="240"/>
      <c r="AF481" s="240"/>
      <c r="AG481" s="240"/>
      <c r="AH481" s="240"/>
      <c r="AI481" s="240"/>
      <c r="AJ481" s="240"/>
      <c r="AK481" s="240"/>
      <c r="AL481" s="240"/>
      <c r="AM481" s="240"/>
      <c r="AN481" s="240"/>
      <c r="AO481" s="240"/>
      <c r="AP481" s="240"/>
      <c r="AQ481" s="240"/>
      <c r="AR481" s="240"/>
      <c r="AS481" s="240"/>
      <c r="AT481" s="240"/>
      <c r="AU481" s="240"/>
      <c r="AV481" s="240"/>
      <c r="AW481" s="240"/>
      <c r="AX481" s="240"/>
      <c r="AY481" s="240"/>
      <c r="AZ481" s="240"/>
      <c r="BA481" s="240"/>
      <c r="BB481" s="240"/>
      <c r="BC481" s="240"/>
      <c r="BD481" s="240"/>
      <c r="BE481" s="240"/>
      <c r="BF481" s="240"/>
      <c r="BG481" s="240"/>
      <c r="BH481" s="240"/>
      <c r="BI481" s="240"/>
      <c r="BJ481" s="240"/>
      <c r="BK481" s="240"/>
      <c r="BL481" s="240"/>
      <c r="BM481" s="240"/>
      <c r="BN481" s="240"/>
      <c r="BO481" s="240"/>
      <c r="BP481" s="240"/>
      <c r="BQ481" s="240"/>
      <c r="BR481" s="240"/>
      <c r="BS481" s="240"/>
    </row>
    <row r="482" spans="26:71" x14ac:dyDescent="0.2">
      <c r="Z482" s="240"/>
      <c r="AA482" s="240"/>
      <c r="AB482" s="240"/>
      <c r="AC482" s="240"/>
      <c r="AD482" s="240"/>
      <c r="AE482" s="240"/>
      <c r="AF482" s="240"/>
      <c r="AG482" s="240"/>
      <c r="AH482" s="240"/>
      <c r="AI482" s="240"/>
      <c r="AJ482" s="240"/>
      <c r="AK482" s="240"/>
      <c r="AL482" s="240"/>
      <c r="AM482" s="240"/>
      <c r="AN482" s="240"/>
      <c r="AO482" s="240"/>
      <c r="AP482" s="240"/>
      <c r="AQ482" s="240"/>
      <c r="AR482" s="240"/>
      <c r="AS482" s="240"/>
      <c r="AT482" s="240"/>
      <c r="AU482" s="240"/>
      <c r="AV482" s="240"/>
      <c r="AW482" s="240"/>
      <c r="AX482" s="240"/>
      <c r="AY482" s="240"/>
      <c r="AZ482" s="240"/>
      <c r="BA482" s="240"/>
      <c r="BB482" s="240"/>
      <c r="BC482" s="240"/>
      <c r="BD482" s="240"/>
      <c r="BE482" s="240"/>
      <c r="BF482" s="240"/>
      <c r="BG482" s="240"/>
      <c r="BH482" s="240"/>
      <c r="BI482" s="240"/>
      <c r="BJ482" s="240"/>
      <c r="BK482" s="240"/>
      <c r="BL482" s="240"/>
      <c r="BM482" s="240"/>
      <c r="BN482" s="240"/>
      <c r="BO482" s="240"/>
      <c r="BP482" s="240"/>
      <c r="BQ482" s="240"/>
      <c r="BR482" s="240"/>
      <c r="BS482" s="240"/>
    </row>
    <row r="483" spans="26:71" x14ac:dyDescent="0.2">
      <c r="Z483" s="240"/>
      <c r="AA483" s="240"/>
      <c r="AB483" s="240"/>
      <c r="AC483" s="240"/>
      <c r="AD483" s="240"/>
      <c r="AE483" s="240"/>
      <c r="AF483" s="240"/>
      <c r="AG483" s="240"/>
      <c r="AH483" s="240"/>
      <c r="AI483" s="240"/>
      <c r="AJ483" s="240"/>
      <c r="AK483" s="240"/>
      <c r="AL483" s="240"/>
      <c r="AM483" s="240"/>
      <c r="AN483" s="240"/>
      <c r="AO483" s="240"/>
      <c r="AP483" s="240"/>
      <c r="AQ483" s="240"/>
      <c r="AR483" s="240"/>
      <c r="AS483" s="240"/>
      <c r="AT483" s="240"/>
      <c r="AU483" s="240"/>
      <c r="AV483" s="240"/>
      <c r="AW483" s="240"/>
      <c r="AX483" s="240"/>
      <c r="AY483" s="240"/>
      <c r="AZ483" s="240"/>
      <c r="BA483" s="240"/>
      <c r="BB483" s="240"/>
      <c r="BC483" s="240"/>
      <c r="BD483" s="240"/>
      <c r="BE483" s="240"/>
      <c r="BF483" s="240"/>
      <c r="BG483" s="240"/>
      <c r="BH483" s="240"/>
      <c r="BI483" s="240"/>
      <c r="BJ483" s="240"/>
      <c r="BK483" s="240"/>
      <c r="BL483" s="240"/>
      <c r="BM483" s="240"/>
      <c r="BN483" s="240"/>
      <c r="BO483" s="240"/>
      <c r="BP483" s="240"/>
      <c r="BQ483" s="240"/>
      <c r="BR483" s="240"/>
      <c r="BS483" s="240"/>
    </row>
    <row r="484" spans="26:71" x14ac:dyDescent="0.2">
      <c r="Z484" s="240"/>
      <c r="AA484" s="240"/>
      <c r="AB484" s="240"/>
      <c r="AC484" s="240"/>
      <c r="AD484" s="240"/>
      <c r="AE484" s="240"/>
      <c r="AF484" s="240"/>
      <c r="AG484" s="240"/>
      <c r="AH484" s="240"/>
      <c r="AI484" s="240"/>
      <c r="AJ484" s="240"/>
      <c r="AK484" s="240"/>
      <c r="AL484" s="240"/>
      <c r="AM484" s="240"/>
      <c r="AN484" s="240"/>
      <c r="AO484" s="240"/>
      <c r="AP484" s="240"/>
      <c r="AQ484" s="240"/>
      <c r="AR484" s="240"/>
      <c r="AS484" s="240"/>
      <c r="AT484" s="240"/>
      <c r="AU484" s="240"/>
      <c r="AV484" s="240"/>
      <c r="AW484" s="240"/>
      <c r="AX484" s="240"/>
      <c r="AY484" s="240"/>
      <c r="AZ484" s="240"/>
      <c r="BA484" s="240"/>
      <c r="BB484" s="240"/>
      <c r="BC484" s="240"/>
      <c r="BD484" s="240"/>
      <c r="BE484" s="240"/>
      <c r="BF484" s="240"/>
      <c r="BG484" s="240"/>
      <c r="BH484" s="240"/>
      <c r="BI484" s="240"/>
      <c r="BJ484" s="240"/>
      <c r="BK484" s="240"/>
      <c r="BL484" s="240"/>
      <c r="BM484" s="240"/>
      <c r="BN484" s="240"/>
      <c r="BO484" s="240"/>
      <c r="BP484" s="240"/>
      <c r="BQ484" s="240"/>
      <c r="BR484" s="240"/>
      <c r="BS484" s="240"/>
    </row>
    <row r="485" spans="26:71" x14ac:dyDescent="0.2">
      <c r="Z485" s="240"/>
      <c r="AA485" s="240"/>
      <c r="AB485" s="240"/>
      <c r="AC485" s="240"/>
      <c r="AD485" s="240"/>
      <c r="AE485" s="240"/>
      <c r="AF485" s="240"/>
      <c r="AG485" s="240"/>
      <c r="AH485" s="240"/>
      <c r="AI485" s="240"/>
      <c r="AJ485" s="240"/>
      <c r="AK485" s="240"/>
      <c r="AL485" s="240"/>
      <c r="AM485" s="240"/>
      <c r="AN485" s="240"/>
      <c r="AO485" s="240"/>
      <c r="AP485" s="240"/>
      <c r="AQ485" s="240"/>
      <c r="AR485" s="240"/>
      <c r="AS485" s="240"/>
      <c r="AT485" s="240"/>
      <c r="AU485" s="240"/>
      <c r="AV485" s="240"/>
      <c r="AW485" s="240"/>
      <c r="AX485" s="240"/>
      <c r="AY485" s="240"/>
      <c r="AZ485" s="240"/>
      <c r="BA485" s="240"/>
      <c r="BB485" s="240"/>
      <c r="BC485" s="240"/>
      <c r="BD485" s="240"/>
      <c r="BE485" s="240"/>
      <c r="BF485" s="240"/>
      <c r="BG485" s="240"/>
      <c r="BH485" s="240"/>
      <c r="BI485" s="240"/>
      <c r="BJ485" s="240"/>
      <c r="BK485" s="240"/>
      <c r="BL485" s="240"/>
      <c r="BM485" s="240"/>
      <c r="BN485" s="240"/>
      <c r="BO485" s="240"/>
      <c r="BP485" s="240"/>
      <c r="BQ485" s="240"/>
      <c r="BR485" s="240"/>
      <c r="BS485" s="240"/>
    </row>
    <row r="486" spans="26:71" x14ac:dyDescent="0.2">
      <c r="Z486" s="240"/>
      <c r="AA486" s="240"/>
      <c r="AB486" s="240"/>
      <c r="AC486" s="240"/>
      <c r="AD486" s="240"/>
      <c r="AE486" s="240"/>
      <c r="AF486" s="240"/>
      <c r="AG486" s="240"/>
      <c r="AH486" s="240"/>
      <c r="AI486" s="240"/>
      <c r="AJ486" s="240"/>
      <c r="AK486" s="240"/>
      <c r="AL486" s="240"/>
      <c r="AM486" s="240"/>
      <c r="AN486" s="240"/>
      <c r="AO486" s="240"/>
      <c r="AP486" s="240"/>
      <c r="AQ486" s="240"/>
      <c r="AR486" s="240"/>
      <c r="AS486" s="240"/>
      <c r="AT486" s="240"/>
      <c r="AU486" s="240"/>
      <c r="AV486" s="240"/>
      <c r="AW486" s="240"/>
      <c r="AX486" s="240"/>
      <c r="AY486" s="240"/>
      <c r="AZ486" s="240"/>
      <c r="BA486" s="240"/>
      <c r="BB486" s="240"/>
      <c r="BC486" s="240"/>
      <c r="BD486" s="240"/>
      <c r="BE486" s="240"/>
      <c r="BF486" s="240"/>
      <c r="BG486" s="240"/>
      <c r="BH486" s="240"/>
      <c r="BI486" s="240"/>
      <c r="BJ486" s="240"/>
      <c r="BK486" s="240"/>
      <c r="BL486" s="240"/>
      <c r="BM486" s="240"/>
      <c r="BN486" s="240"/>
      <c r="BO486" s="240"/>
      <c r="BP486" s="240"/>
      <c r="BQ486" s="240"/>
      <c r="BR486" s="240"/>
      <c r="BS486" s="240"/>
    </row>
    <row r="487" spans="26:71" x14ac:dyDescent="0.2">
      <c r="Z487" s="240"/>
      <c r="AA487" s="240"/>
      <c r="AB487" s="240"/>
      <c r="AC487" s="240"/>
      <c r="AD487" s="240"/>
      <c r="AE487" s="240"/>
      <c r="AF487" s="240"/>
      <c r="AG487" s="240"/>
      <c r="AH487" s="240"/>
      <c r="AI487" s="240"/>
      <c r="AJ487" s="240"/>
      <c r="AK487" s="240"/>
      <c r="AL487" s="240"/>
      <c r="AM487" s="240"/>
      <c r="AN487" s="240"/>
      <c r="AO487" s="240"/>
      <c r="AP487" s="240"/>
      <c r="AQ487" s="240"/>
      <c r="AR487" s="240"/>
      <c r="AS487" s="240"/>
      <c r="AT487" s="240"/>
      <c r="AU487" s="240"/>
      <c r="AV487" s="240"/>
      <c r="AW487" s="240"/>
      <c r="AX487" s="240"/>
      <c r="AY487" s="240"/>
      <c r="AZ487" s="240"/>
      <c r="BA487" s="240"/>
      <c r="BB487" s="240"/>
      <c r="BC487" s="240"/>
      <c r="BD487" s="240"/>
      <c r="BE487" s="240"/>
      <c r="BF487" s="240"/>
      <c r="BG487" s="240"/>
      <c r="BH487" s="240"/>
      <c r="BI487" s="240"/>
      <c r="BJ487" s="240"/>
      <c r="BK487" s="240"/>
      <c r="BL487" s="240"/>
      <c r="BM487" s="240"/>
      <c r="BN487" s="240"/>
      <c r="BO487" s="240"/>
      <c r="BP487" s="240"/>
      <c r="BQ487" s="240"/>
      <c r="BR487" s="240"/>
      <c r="BS487" s="240"/>
    </row>
    <row r="488" spans="26:71" x14ac:dyDescent="0.2">
      <c r="Z488" s="240"/>
      <c r="AA488" s="240"/>
      <c r="AB488" s="240"/>
      <c r="AC488" s="240"/>
      <c r="AD488" s="240"/>
      <c r="AE488" s="240"/>
      <c r="AF488" s="240"/>
      <c r="AG488" s="240"/>
      <c r="AH488" s="240"/>
      <c r="AI488" s="240"/>
      <c r="AJ488" s="240"/>
      <c r="AK488" s="240"/>
      <c r="AL488" s="240"/>
      <c r="AM488" s="240"/>
      <c r="AN488" s="240"/>
      <c r="AO488" s="240"/>
      <c r="AP488" s="240"/>
      <c r="AQ488" s="240"/>
      <c r="AR488" s="240"/>
      <c r="AS488" s="240"/>
      <c r="AT488" s="240"/>
      <c r="AU488" s="240"/>
      <c r="AV488" s="240"/>
      <c r="AW488" s="240"/>
      <c r="AX488" s="240"/>
      <c r="AY488" s="240"/>
      <c r="AZ488" s="240"/>
      <c r="BA488" s="240"/>
      <c r="BB488" s="240"/>
      <c r="BC488" s="240"/>
      <c r="BD488" s="240"/>
      <c r="BE488" s="240"/>
      <c r="BF488" s="240"/>
      <c r="BG488" s="240"/>
      <c r="BH488" s="240"/>
      <c r="BI488" s="240"/>
      <c r="BJ488" s="240"/>
      <c r="BK488" s="240"/>
      <c r="BL488" s="240"/>
      <c r="BM488" s="240"/>
      <c r="BN488" s="240"/>
      <c r="BO488" s="240"/>
      <c r="BP488" s="240"/>
      <c r="BQ488" s="240"/>
      <c r="BR488" s="240"/>
      <c r="BS488" s="240"/>
    </row>
    <row r="489" spans="26:71" x14ac:dyDescent="0.2">
      <c r="Z489" s="240"/>
      <c r="AA489" s="240"/>
      <c r="AB489" s="240"/>
      <c r="AC489" s="240"/>
      <c r="AD489" s="240"/>
      <c r="AE489" s="240"/>
      <c r="AF489" s="240"/>
      <c r="AG489" s="240"/>
      <c r="AH489" s="240"/>
      <c r="AI489" s="240"/>
      <c r="AJ489" s="240"/>
      <c r="AK489" s="240"/>
      <c r="AL489" s="240"/>
      <c r="AM489" s="240"/>
      <c r="AN489" s="240"/>
      <c r="AO489" s="240"/>
      <c r="AP489" s="240"/>
      <c r="AQ489" s="240"/>
      <c r="AR489" s="240"/>
      <c r="AS489" s="240"/>
      <c r="AT489" s="240"/>
      <c r="AU489" s="240"/>
      <c r="AV489" s="240"/>
      <c r="AW489" s="240"/>
      <c r="AX489" s="240"/>
      <c r="AY489" s="240"/>
      <c r="AZ489" s="240"/>
      <c r="BA489" s="240"/>
      <c r="BB489" s="240"/>
      <c r="BC489" s="240"/>
      <c r="BD489" s="240"/>
      <c r="BE489" s="240"/>
      <c r="BF489" s="240"/>
      <c r="BG489" s="240"/>
      <c r="BH489" s="240"/>
      <c r="BI489" s="240"/>
      <c r="BJ489" s="240"/>
      <c r="BK489" s="240"/>
      <c r="BL489" s="240"/>
      <c r="BM489" s="240"/>
      <c r="BN489" s="240"/>
      <c r="BO489" s="240"/>
      <c r="BP489" s="240"/>
      <c r="BQ489" s="240"/>
      <c r="BR489" s="240"/>
      <c r="BS489" s="240"/>
    </row>
    <row r="490" spans="26:71" x14ac:dyDescent="0.2">
      <c r="Z490" s="240"/>
      <c r="AA490" s="240"/>
      <c r="AB490" s="240"/>
      <c r="AC490" s="240"/>
      <c r="AD490" s="240"/>
      <c r="AE490" s="240"/>
      <c r="AF490" s="240"/>
      <c r="AG490" s="240"/>
      <c r="AH490" s="240"/>
      <c r="AI490" s="240"/>
      <c r="AJ490" s="240"/>
      <c r="AK490" s="240"/>
      <c r="AL490" s="240"/>
      <c r="AM490" s="240"/>
      <c r="AN490" s="240"/>
      <c r="AO490" s="240"/>
      <c r="AP490" s="240"/>
      <c r="AQ490" s="240"/>
      <c r="AR490" s="240"/>
      <c r="AS490" s="240"/>
      <c r="AT490" s="240"/>
      <c r="AU490" s="240"/>
      <c r="AV490" s="240"/>
      <c r="AW490" s="240"/>
      <c r="AX490" s="240"/>
      <c r="AY490" s="240"/>
      <c r="AZ490" s="240"/>
      <c r="BA490" s="240"/>
      <c r="BB490" s="240"/>
      <c r="BC490" s="240"/>
      <c r="BD490" s="240"/>
      <c r="BE490" s="240"/>
      <c r="BF490" s="240"/>
      <c r="BG490" s="240"/>
      <c r="BH490" s="240"/>
      <c r="BI490" s="240"/>
      <c r="BJ490" s="240"/>
      <c r="BK490" s="240"/>
      <c r="BL490" s="240"/>
      <c r="BM490" s="240"/>
      <c r="BN490" s="240"/>
      <c r="BO490" s="240"/>
      <c r="BP490" s="240"/>
      <c r="BQ490" s="240"/>
      <c r="BR490" s="240"/>
      <c r="BS490" s="240"/>
    </row>
    <row r="491" spans="26:71" x14ac:dyDescent="0.2">
      <c r="Z491" s="240"/>
      <c r="AA491" s="240"/>
      <c r="AB491" s="240"/>
      <c r="AC491" s="240"/>
      <c r="AD491" s="240"/>
      <c r="AE491" s="240"/>
      <c r="AF491" s="240"/>
      <c r="AG491" s="240"/>
      <c r="AH491" s="240"/>
      <c r="AI491" s="240"/>
      <c r="AJ491" s="240"/>
      <c r="AK491" s="240"/>
      <c r="AL491" s="240"/>
      <c r="AM491" s="240"/>
      <c r="AN491" s="240"/>
      <c r="AO491" s="240"/>
      <c r="AP491" s="240"/>
      <c r="AQ491" s="240"/>
      <c r="AR491" s="240"/>
      <c r="AS491" s="240"/>
      <c r="AT491" s="240"/>
      <c r="AU491" s="240"/>
      <c r="AV491" s="240"/>
      <c r="AW491" s="240"/>
      <c r="AX491" s="240"/>
      <c r="AY491" s="240"/>
      <c r="AZ491" s="240"/>
      <c r="BA491" s="240"/>
      <c r="BB491" s="240"/>
      <c r="BC491" s="240"/>
      <c r="BD491" s="240"/>
      <c r="BE491" s="240"/>
      <c r="BF491" s="240"/>
      <c r="BG491" s="240"/>
      <c r="BH491" s="240"/>
      <c r="BI491" s="240"/>
      <c r="BJ491" s="240"/>
      <c r="BK491" s="240"/>
      <c r="BL491" s="240"/>
      <c r="BM491" s="240"/>
      <c r="BN491" s="240"/>
      <c r="BO491" s="240"/>
      <c r="BP491" s="240"/>
      <c r="BQ491" s="240"/>
      <c r="BR491" s="240"/>
      <c r="BS491" s="240"/>
    </row>
    <row r="492" spans="26:71" x14ac:dyDescent="0.2">
      <c r="Z492" s="240"/>
      <c r="AA492" s="240"/>
      <c r="AB492" s="240"/>
      <c r="AC492" s="240"/>
      <c r="AD492" s="240"/>
      <c r="AE492" s="240"/>
      <c r="AF492" s="240"/>
      <c r="AG492" s="240"/>
      <c r="AH492" s="240"/>
      <c r="AI492" s="240"/>
      <c r="AJ492" s="240"/>
      <c r="AK492" s="240"/>
      <c r="AL492" s="240"/>
      <c r="AM492" s="240"/>
      <c r="AN492" s="240"/>
      <c r="AO492" s="240"/>
      <c r="AP492" s="240"/>
      <c r="AQ492" s="240"/>
      <c r="AR492" s="240"/>
      <c r="AS492" s="240"/>
      <c r="AT492" s="240"/>
      <c r="AU492" s="240"/>
      <c r="AV492" s="240"/>
      <c r="AW492" s="240"/>
      <c r="AX492" s="240"/>
      <c r="AY492" s="240"/>
      <c r="AZ492" s="240"/>
      <c r="BA492" s="240"/>
      <c r="BB492" s="240"/>
      <c r="BC492" s="240"/>
      <c r="BD492" s="240"/>
      <c r="BE492" s="240"/>
      <c r="BF492" s="240"/>
      <c r="BG492" s="240"/>
      <c r="BH492" s="240"/>
      <c r="BI492" s="240"/>
      <c r="BJ492" s="240"/>
      <c r="BK492" s="240"/>
      <c r="BL492" s="240"/>
      <c r="BM492" s="240"/>
      <c r="BN492" s="240"/>
      <c r="BO492" s="240"/>
      <c r="BP492" s="240"/>
      <c r="BQ492" s="240"/>
      <c r="BR492" s="240"/>
      <c r="BS492" s="240"/>
    </row>
    <row r="493" spans="26:71" x14ac:dyDescent="0.2">
      <c r="Z493" s="240"/>
      <c r="AA493" s="240"/>
      <c r="AB493" s="240"/>
      <c r="AC493" s="240"/>
      <c r="AD493" s="240"/>
      <c r="AE493" s="240"/>
      <c r="AF493" s="240"/>
      <c r="AG493" s="240"/>
      <c r="AH493" s="240"/>
      <c r="AI493" s="240"/>
      <c r="AJ493" s="240"/>
      <c r="AK493" s="240"/>
      <c r="AL493" s="240"/>
      <c r="AM493" s="240"/>
      <c r="AN493" s="240"/>
      <c r="AO493" s="240"/>
      <c r="AP493" s="240"/>
      <c r="AQ493" s="240"/>
      <c r="AR493" s="240"/>
      <c r="AS493" s="240"/>
      <c r="AT493" s="240"/>
      <c r="AU493" s="240"/>
      <c r="AV493" s="240"/>
      <c r="AW493" s="240"/>
      <c r="AX493" s="240"/>
      <c r="AY493" s="240"/>
      <c r="AZ493" s="240"/>
      <c r="BA493" s="240"/>
      <c r="BB493" s="240"/>
      <c r="BC493" s="240"/>
      <c r="BD493" s="240"/>
      <c r="BE493" s="240"/>
      <c r="BF493" s="240"/>
      <c r="BG493" s="240"/>
      <c r="BH493" s="240"/>
      <c r="BI493" s="240"/>
      <c r="BJ493" s="240"/>
      <c r="BK493" s="240"/>
      <c r="BL493" s="240"/>
      <c r="BM493" s="240"/>
      <c r="BN493" s="240"/>
      <c r="BO493" s="240"/>
      <c r="BP493" s="240"/>
      <c r="BQ493" s="240"/>
      <c r="BR493" s="240"/>
      <c r="BS493" s="240"/>
    </row>
    <row r="494" spans="26:71" x14ac:dyDescent="0.2">
      <c r="Z494" s="240"/>
      <c r="AA494" s="240"/>
      <c r="AB494" s="240"/>
      <c r="AC494" s="240"/>
      <c r="AD494" s="240"/>
      <c r="AE494" s="240"/>
      <c r="AF494" s="240"/>
      <c r="AG494" s="240"/>
      <c r="AH494" s="240"/>
      <c r="AI494" s="240"/>
      <c r="AJ494" s="240"/>
      <c r="AK494" s="240"/>
      <c r="AL494" s="240"/>
      <c r="AM494" s="240"/>
      <c r="AN494" s="240"/>
      <c r="AO494" s="240"/>
      <c r="AP494" s="240"/>
      <c r="AQ494" s="240"/>
      <c r="AR494" s="240"/>
      <c r="AS494" s="240"/>
      <c r="AT494" s="240"/>
      <c r="AU494" s="240"/>
      <c r="AV494" s="240"/>
      <c r="AW494" s="240"/>
      <c r="AX494" s="240"/>
      <c r="AY494" s="240"/>
      <c r="AZ494" s="240"/>
      <c r="BA494" s="240"/>
      <c r="BB494" s="240"/>
      <c r="BC494" s="240"/>
      <c r="BD494" s="240"/>
      <c r="BE494" s="240"/>
      <c r="BF494" s="240"/>
      <c r="BG494" s="240"/>
      <c r="BH494" s="240"/>
      <c r="BI494" s="240"/>
      <c r="BJ494" s="240"/>
      <c r="BK494" s="240"/>
      <c r="BL494" s="240"/>
      <c r="BM494" s="240"/>
      <c r="BN494" s="240"/>
      <c r="BO494" s="240"/>
      <c r="BP494" s="240"/>
      <c r="BQ494" s="240"/>
      <c r="BR494" s="240"/>
      <c r="BS494" s="240"/>
    </row>
    <row r="495" spans="26:71" x14ac:dyDescent="0.2">
      <c r="Z495" s="240"/>
      <c r="AA495" s="240"/>
      <c r="AB495" s="240"/>
      <c r="AC495" s="240"/>
      <c r="AD495" s="240"/>
      <c r="AE495" s="240"/>
      <c r="AF495" s="240"/>
      <c r="AG495" s="240"/>
      <c r="AH495" s="240"/>
      <c r="AI495" s="240"/>
      <c r="AJ495" s="240"/>
      <c r="AK495" s="240"/>
      <c r="AL495" s="240"/>
      <c r="AM495" s="240"/>
      <c r="AN495" s="240"/>
      <c r="AO495" s="240"/>
      <c r="AP495" s="240"/>
      <c r="AQ495" s="240"/>
      <c r="AR495" s="240"/>
      <c r="AS495" s="240"/>
      <c r="AT495" s="240"/>
      <c r="AU495" s="240"/>
      <c r="AV495" s="240"/>
      <c r="AW495" s="240"/>
      <c r="AX495" s="240"/>
      <c r="AY495" s="240"/>
      <c r="AZ495" s="240"/>
      <c r="BA495" s="240"/>
      <c r="BB495" s="240"/>
      <c r="BC495" s="240"/>
      <c r="BD495" s="240"/>
      <c r="BE495" s="240"/>
      <c r="BF495" s="240"/>
      <c r="BG495" s="240"/>
      <c r="BH495" s="240"/>
      <c r="BI495" s="240"/>
      <c r="BJ495" s="240"/>
      <c r="BK495" s="240"/>
      <c r="BL495" s="240"/>
      <c r="BM495" s="240"/>
      <c r="BN495" s="240"/>
      <c r="BO495" s="240"/>
      <c r="BP495" s="240"/>
      <c r="BQ495" s="240"/>
      <c r="BR495" s="240"/>
      <c r="BS495" s="240"/>
    </row>
    <row r="496" spans="26:71" x14ac:dyDescent="0.2">
      <c r="Z496" s="240"/>
      <c r="AA496" s="240"/>
      <c r="AB496" s="240"/>
      <c r="AC496" s="240"/>
      <c r="AD496" s="240"/>
      <c r="AE496" s="240"/>
      <c r="AF496" s="240"/>
      <c r="AG496" s="240"/>
      <c r="AH496" s="240"/>
      <c r="AI496" s="240"/>
      <c r="AJ496" s="240"/>
      <c r="AK496" s="240"/>
      <c r="AL496" s="240"/>
      <c r="AM496" s="240"/>
      <c r="AN496" s="240"/>
      <c r="AO496" s="240"/>
      <c r="AP496" s="240"/>
      <c r="AQ496" s="240"/>
      <c r="AR496" s="240"/>
      <c r="AS496" s="240"/>
      <c r="AT496" s="240"/>
      <c r="AU496" s="240"/>
      <c r="AV496" s="240"/>
      <c r="AW496" s="240"/>
      <c r="AX496" s="240"/>
      <c r="AY496" s="240"/>
      <c r="AZ496" s="240"/>
      <c r="BA496" s="240"/>
      <c r="BB496" s="240"/>
      <c r="BC496" s="240"/>
      <c r="BD496" s="240"/>
      <c r="BE496" s="240"/>
      <c r="BF496" s="240"/>
      <c r="BG496" s="240"/>
      <c r="BH496" s="240"/>
      <c r="BI496" s="240"/>
      <c r="BJ496" s="240"/>
      <c r="BK496" s="240"/>
      <c r="BL496" s="240"/>
      <c r="BM496" s="240"/>
      <c r="BN496" s="240"/>
      <c r="BO496" s="240"/>
      <c r="BP496" s="240"/>
      <c r="BQ496" s="240"/>
      <c r="BR496" s="240"/>
      <c r="BS496" s="240"/>
    </row>
    <row r="497" spans="26:71" x14ac:dyDescent="0.2">
      <c r="Z497" s="240"/>
      <c r="AA497" s="240"/>
      <c r="AB497" s="240"/>
      <c r="AC497" s="240"/>
      <c r="AD497" s="240"/>
      <c r="AE497" s="240"/>
      <c r="AF497" s="240"/>
      <c r="AG497" s="240"/>
      <c r="AH497" s="240"/>
      <c r="AI497" s="240"/>
      <c r="AJ497" s="240"/>
      <c r="AK497" s="240"/>
      <c r="AL497" s="240"/>
      <c r="AM497" s="240"/>
      <c r="AN497" s="240"/>
      <c r="AO497" s="240"/>
      <c r="AP497" s="240"/>
      <c r="AQ497" s="240"/>
      <c r="AR497" s="240"/>
      <c r="AS497" s="240"/>
      <c r="AT497" s="240"/>
      <c r="AU497" s="240"/>
      <c r="AV497" s="240"/>
      <c r="AW497" s="240"/>
      <c r="AX497" s="240"/>
      <c r="AY497" s="240"/>
      <c r="AZ497" s="240"/>
      <c r="BA497" s="240"/>
      <c r="BB497" s="240"/>
      <c r="BC497" s="240"/>
      <c r="BD497" s="240"/>
      <c r="BE497" s="240"/>
      <c r="BF497" s="240"/>
      <c r="BG497" s="240"/>
      <c r="BH497" s="240"/>
      <c r="BI497" s="240"/>
      <c r="BJ497" s="240"/>
      <c r="BK497" s="240"/>
      <c r="BL497" s="240"/>
      <c r="BM497" s="240"/>
      <c r="BN497" s="240"/>
      <c r="BO497" s="240"/>
      <c r="BP497" s="240"/>
      <c r="BQ497" s="240"/>
      <c r="BR497" s="240"/>
      <c r="BS497" s="240"/>
    </row>
    <row r="498" spans="26:71" x14ac:dyDescent="0.2">
      <c r="Z498" s="240"/>
      <c r="AA498" s="240"/>
      <c r="AB498" s="240"/>
      <c r="AC498" s="240"/>
      <c r="AD498" s="240"/>
      <c r="AE498" s="240"/>
      <c r="AF498" s="240"/>
      <c r="AG498" s="240"/>
      <c r="AH498" s="240"/>
      <c r="AI498" s="240"/>
      <c r="AJ498" s="240"/>
      <c r="AK498" s="240"/>
      <c r="AL498" s="240"/>
      <c r="AM498" s="240"/>
      <c r="AN498" s="240"/>
      <c r="AO498" s="240"/>
      <c r="AP498" s="240"/>
      <c r="AQ498" s="240"/>
      <c r="AR498" s="240"/>
      <c r="AS498" s="240"/>
      <c r="AT498" s="240"/>
      <c r="AU498" s="240"/>
      <c r="AV498" s="240"/>
      <c r="AW498" s="240"/>
      <c r="AX498" s="240"/>
      <c r="AY498" s="240"/>
      <c r="AZ498" s="240"/>
      <c r="BA498" s="240"/>
      <c r="BB498" s="240"/>
      <c r="BC498" s="240"/>
      <c r="BD498" s="240"/>
      <c r="BE498" s="240"/>
      <c r="BF498" s="240"/>
      <c r="BG498" s="240"/>
      <c r="BH498" s="240"/>
      <c r="BI498" s="240"/>
      <c r="BJ498" s="240"/>
      <c r="BK498" s="240"/>
      <c r="BL498" s="240"/>
      <c r="BM498" s="240"/>
      <c r="BN498" s="240"/>
      <c r="BO498" s="240"/>
      <c r="BP498" s="240"/>
      <c r="BQ498" s="240"/>
      <c r="BR498" s="240"/>
      <c r="BS498" s="240"/>
    </row>
    <row r="499" spans="26:71" x14ac:dyDescent="0.2">
      <c r="Z499" s="240"/>
      <c r="AA499" s="240"/>
      <c r="AB499" s="240"/>
      <c r="AC499" s="240"/>
      <c r="AD499" s="240"/>
      <c r="AE499" s="240"/>
      <c r="AF499" s="240"/>
      <c r="AG499" s="240"/>
      <c r="AH499" s="240"/>
      <c r="AI499" s="240"/>
      <c r="AJ499" s="240"/>
      <c r="AK499" s="240"/>
      <c r="AL499" s="240"/>
      <c r="AM499" s="240"/>
      <c r="AN499" s="240"/>
      <c r="AO499" s="240"/>
      <c r="AP499" s="240"/>
      <c r="AQ499" s="240"/>
      <c r="AR499" s="240"/>
      <c r="AS499" s="240"/>
      <c r="AT499" s="240"/>
      <c r="AU499" s="240"/>
      <c r="AV499" s="240"/>
      <c r="AW499" s="240"/>
      <c r="AX499" s="240"/>
      <c r="AY499" s="240"/>
      <c r="AZ499" s="240"/>
      <c r="BA499" s="240"/>
      <c r="BB499" s="240"/>
      <c r="BC499" s="240"/>
      <c r="BD499" s="240"/>
      <c r="BE499" s="240"/>
      <c r="BF499" s="240"/>
      <c r="BG499" s="240"/>
      <c r="BH499" s="240"/>
      <c r="BI499" s="240"/>
      <c r="BJ499" s="240"/>
      <c r="BK499" s="240"/>
      <c r="BL499" s="240"/>
      <c r="BM499" s="240"/>
      <c r="BN499" s="240"/>
      <c r="BO499" s="240"/>
      <c r="BP499" s="240"/>
      <c r="BQ499" s="240"/>
      <c r="BR499" s="240"/>
      <c r="BS499" s="240"/>
    </row>
    <row r="500" spans="26:71" x14ac:dyDescent="0.2">
      <c r="Z500" s="240"/>
      <c r="AA500" s="240"/>
      <c r="AB500" s="240"/>
      <c r="AC500" s="240"/>
      <c r="AD500" s="240"/>
      <c r="AE500" s="240"/>
      <c r="AF500" s="240"/>
      <c r="AG500" s="240"/>
      <c r="AH500" s="240"/>
      <c r="AI500" s="240"/>
      <c r="AJ500" s="240"/>
      <c r="AK500" s="240"/>
      <c r="AL500" s="240"/>
      <c r="AM500" s="240"/>
      <c r="AN500" s="240"/>
      <c r="AO500" s="240"/>
      <c r="AP500" s="240"/>
      <c r="AQ500" s="240"/>
      <c r="AR500" s="240"/>
      <c r="AS500" s="240"/>
      <c r="AT500" s="240"/>
      <c r="AU500" s="240"/>
      <c r="AV500" s="240"/>
      <c r="AW500" s="240"/>
      <c r="AX500" s="240"/>
      <c r="AY500" s="240"/>
      <c r="AZ500" s="240"/>
      <c r="BA500" s="240"/>
      <c r="BB500" s="240"/>
      <c r="BC500" s="240"/>
      <c r="BD500" s="240"/>
      <c r="BE500" s="240"/>
      <c r="BF500" s="240"/>
      <c r="BG500" s="240"/>
      <c r="BH500" s="240"/>
      <c r="BI500" s="240"/>
      <c r="BJ500" s="240"/>
      <c r="BK500" s="240"/>
      <c r="BL500" s="240"/>
      <c r="BM500" s="240"/>
      <c r="BN500" s="240"/>
      <c r="BO500" s="240"/>
      <c r="BP500" s="240"/>
      <c r="BQ500" s="240"/>
      <c r="BR500" s="240"/>
      <c r="BS500" s="240"/>
    </row>
    <row r="501" spans="26:71" x14ac:dyDescent="0.2">
      <c r="Z501" s="240"/>
      <c r="AA501" s="240"/>
      <c r="AB501" s="240"/>
      <c r="AC501" s="240"/>
      <c r="AD501" s="240"/>
      <c r="AE501" s="240"/>
      <c r="AF501" s="240"/>
      <c r="AG501" s="240"/>
      <c r="AH501" s="240"/>
      <c r="AI501" s="240"/>
      <c r="AJ501" s="240"/>
      <c r="AK501" s="240"/>
      <c r="AL501" s="240"/>
      <c r="AM501" s="240"/>
      <c r="AN501" s="240"/>
      <c r="AO501" s="240"/>
      <c r="AP501" s="240"/>
      <c r="AQ501" s="240"/>
      <c r="AR501" s="240"/>
      <c r="AS501" s="240"/>
      <c r="AT501" s="240"/>
      <c r="AU501" s="240"/>
      <c r="AV501" s="240"/>
      <c r="AW501" s="240"/>
      <c r="AX501" s="240"/>
      <c r="AY501" s="240"/>
      <c r="AZ501" s="240"/>
      <c r="BA501" s="240"/>
      <c r="BB501" s="240"/>
      <c r="BC501" s="240"/>
      <c r="BD501" s="240"/>
      <c r="BE501" s="240"/>
      <c r="BF501" s="240"/>
      <c r="BG501" s="240"/>
      <c r="BH501" s="240"/>
      <c r="BI501" s="240"/>
      <c r="BJ501" s="240"/>
      <c r="BK501" s="240"/>
      <c r="BL501" s="240"/>
      <c r="BM501" s="240"/>
      <c r="BN501" s="240"/>
      <c r="BO501" s="240"/>
      <c r="BP501" s="240"/>
      <c r="BQ501" s="240"/>
      <c r="BR501" s="240"/>
      <c r="BS501" s="240"/>
    </row>
    <row r="502" spans="26:71" x14ac:dyDescent="0.2">
      <c r="Z502" s="240"/>
      <c r="AA502" s="240"/>
      <c r="AB502" s="240"/>
      <c r="AC502" s="240"/>
      <c r="AD502" s="240"/>
      <c r="AE502" s="240"/>
      <c r="AF502" s="240"/>
      <c r="AG502" s="240"/>
      <c r="AH502" s="240"/>
      <c r="AI502" s="240"/>
      <c r="AJ502" s="240"/>
      <c r="AK502" s="240"/>
      <c r="AL502" s="240"/>
      <c r="AM502" s="240"/>
      <c r="AN502" s="240"/>
      <c r="AO502" s="240"/>
      <c r="AP502" s="240"/>
      <c r="AQ502" s="240"/>
      <c r="AR502" s="240"/>
      <c r="AS502" s="240"/>
      <c r="AT502" s="240"/>
      <c r="AU502" s="240"/>
      <c r="AV502" s="240"/>
      <c r="AW502" s="240"/>
      <c r="AX502" s="240"/>
      <c r="AY502" s="240"/>
      <c r="AZ502" s="240"/>
      <c r="BA502" s="240"/>
      <c r="BB502" s="240"/>
      <c r="BC502" s="240"/>
      <c r="BD502" s="240"/>
      <c r="BE502" s="240"/>
      <c r="BF502" s="240"/>
      <c r="BG502" s="240"/>
      <c r="BH502" s="240"/>
      <c r="BI502" s="240"/>
      <c r="BJ502" s="240"/>
      <c r="BK502" s="240"/>
      <c r="BL502" s="240"/>
      <c r="BM502" s="240"/>
      <c r="BN502" s="240"/>
      <c r="BO502" s="240"/>
      <c r="BP502" s="240"/>
      <c r="BQ502" s="240"/>
      <c r="BR502" s="240"/>
      <c r="BS502" s="240"/>
    </row>
    <row r="503" spans="26:71" x14ac:dyDescent="0.2">
      <c r="Z503" s="240"/>
      <c r="AA503" s="240"/>
      <c r="AB503" s="240"/>
      <c r="AC503" s="240"/>
      <c r="AD503" s="240"/>
      <c r="AE503" s="240"/>
      <c r="AF503" s="240"/>
      <c r="AG503" s="240"/>
      <c r="AH503" s="240"/>
      <c r="AI503" s="240"/>
      <c r="AJ503" s="240"/>
      <c r="AK503" s="240"/>
      <c r="AL503" s="240"/>
      <c r="AM503" s="240"/>
      <c r="AN503" s="240"/>
      <c r="AO503" s="240"/>
      <c r="AP503" s="240"/>
      <c r="AQ503" s="240"/>
      <c r="AR503" s="240"/>
      <c r="AS503" s="240"/>
      <c r="AT503" s="240"/>
      <c r="AU503" s="240"/>
      <c r="AV503" s="240"/>
      <c r="AW503" s="240"/>
      <c r="AX503" s="240"/>
      <c r="AY503" s="240"/>
      <c r="AZ503" s="240"/>
      <c r="BA503" s="240"/>
      <c r="BB503" s="240"/>
      <c r="BC503" s="240"/>
      <c r="BD503" s="240"/>
      <c r="BE503" s="240"/>
      <c r="BF503" s="240"/>
      <c r="BG503" s="240"/>
      <c r="BH503" s="240"/>
      <c r="BI503" s="240"/>
      <c r="BJ503" s="240"/>
      <c r="BK503" s="240"/>
      <c r="BL503" s="240"/>
      <c r="BM503" s="240"/>
      <c r="BN503" s="240"/>
      <c r="BO503" s="240"/>
      <c r="BP503" s="240"/>
      <c r="BQ503" s="240"/>
      <c r="BR503" s="240"/>
      <c r="BS503" s="240"/>
    </row>
    <row r="504" spans="26:71" x14ac:dyDescent="0.2">
      <c r="Z504" s="240"/>
      <c r="AA504" s="240"/>
      <c r="AB504" s="240"/>
      <c r="AC504" s="240"/>
      <c r="AD504" s="240"/>
      <c r="AE504" s="240"/>
      <c r="AF504" s="240"/>
      <c r="AG504" s="240"/>
      <c r="AH504" s="240"/>
      <c r="AI504" s="240"/>
      <c r="AJ504" s="240"/>
      <c r="AK504" s="240"/>
      <c r="AL504" s="240"/>
      <c r="AM504" s="240"/>
      <c r="AN504" s="240"/>
      <c r="AO504" s="240"/>
      <c r="AP504" s="240"/>
      <c r="AQ504" s="240"/>
      <c r="AR504" s="240"/>
      <c r="AS504" s="240"/>
      <c r="AT504" s="240"/>
      <c r="AU504" s="240"/>
      <c r="AV504" s="240"/>
      <c r="AW504" s="240"/>
      <c r="AX504" s="240"/>
      <c r="AY504" s="240"/>
      <c r="AZ504" s="240"/>
      <c r="BA504" s="240"/>
      <c r="BB504" s="240"/>
      <c r="BC504" s="240"/>
      <c r="BD504" s="240"/>
      <c r="BE504" s="240"/>
      <c r="BF504" s="240"/>
      <c r="BG504" s="240"/>
      <c r="BH504" s="240"/>
      <c r="BI504" s="240"/>
      <c r="BJ504" s="240"/>
      <c r="BK504" s="240"/>
      <c r="BL504" s="240"/>
      <c r="BM504" s="240"/>
      <c r="BN504" s="240"/>
      <c r="BO504" s="240"/>
      <c r="BP504" s="240"/>
      <c r="BQ504" s="240"/>
      <c r="BR504" s="240"/>
      <c r="BS504" s="240"/>
    </row>
    <row r="505" spans="26:71" x14ac:dyDescent="0.2">
      <c r="Z505" s="240"/>
      <c r="AA505" s="240"/>
      <c r="AB505" s="240"/>
      <c r="AC505" s="240"/>
      <c r="AD505" s="240"/>
      <c r="AE505" s="240"/>
      <c r="AF505" s="240"/>
      <c r="AG505" s="240"/>
      <c r="AH505" s="240"/>
      <c r="AI505" s="240"/>
      <c r="AJ505" s="240"/>
      <c r="AK505" s="240"/>
      <c r="AL505" s="240"/>
      <c r="AM505" s="240"/>
      <c r="AN505" s="240"/>
      <c r="AO505" s="240"/>
      <c r="AP505" s="240"/>
      <c r="AQ505" s="240"/>
      <c r="AR505" s="240"/>
      <c r="AS505" s="240"/>
      <c r="AT505" s="240"/>
      <c r="AU505" s="240"/>
      <c r="AV505" s="240"/>
      <c r="AW505" s="240"/>
      <c r="AX505" s="240"/>
      <c r="AY505" s="240"/>
      <c r="AZ505" s="240"/>
      <c r="BA505" s="240"/>
      <c r="BB505" s="240"/>
      <c r="BC505" s="240"/>
      <c r="BD505" s="240"/>
      <c r="BE505" s="240"/>
      <c r="BF505" s="240"/>
      <c r="BG505" s="240"/>
      <c r="BH505" s="240"/>
      <c r="BI505" s="240"/>
      <c r="BJ505" s="240"/>
      <c r="BK505" s="240"/>
      <c r="BL505" s="240"/>
      <c r="BM505" s="240"/>
      <c r="BN505" s="240"/>
      <c r="BO505" s="240"/>
      <c r="BP505" s="240"/>
      <c r="BQ505" s="240"/>
      <c r="BR505" s="240"/>
      <c r="BS505" s="240"/>
    </row>
    <row r="506" spans="26:71" x14ac:dyDescent="0.2">
      <c r="Z506" s="240"/>
      <c r="AA506" s="240"/>
      <c r="AB506" s="240"/>
      <c r="AC506" s="240"/>
      <c r="AD506" s="240"/>
      <c r="AE506" s="240"/>
      <c r="AF506" s="240"/>
      <c r="AG506" s="240"/>
      <c r="AH506" s="240"/>
      <c r="AI506" s="240"/>
      <c r="AJ506" s="240"/>
      <c r="AK506" s="240"/>
      <c r="AL506" s="240"/>
      <c r="AM506" s="240"/>
      <c r="AN506" s="240"/>
      <c r="AO506" s="240"/>
      <c r="AP506" s="240"/>
      <c r="AQ506" s="240"/>
      <c r="AR506" s="240"/>
      <c r="AS506" s="240"/>
      <c r="AT506" s="240"/>
      <c r="AU506" s="240"/>
      <c r="AV506" s="240"/>
      <c r="AW506" s="240"/>
      <c r="AX506" s="240"/>
      <c r="AY506" s="240"/>
      <c r="AZ506" s="240"/>
      <c r="BA506" s="240"/>
      <c r="BB506" s="240"/>
      <c r="BC506" s="240"/>
      <c r="BD506" s="240"/>
      <c r="BE506" s="240"/>
      <c r="BF506" s="240"/>
      <c r="BG506" s="240"/>
      <c r="BH506" s="240"/>
      <c r="BI506" s="240"/>
      <c r="BJ506" s="240"/>
      <c r="BK506" s="240"/>
      <c r="BL506" s="240"/>
      <c r="BM506" s="240"/>
      <c r="BN506" s="240"/>
      <c r="BO506" s="240"/>
      <c r="BP506" s="240"/>
      <c r="BQ506" s="240"/>
      <c r="BR506" s="240"/>
      <c r="BS506" s="240"/>
    </row>
    <row r="507" spans="26:71" x14ac:dyDescent="0.2">
      <c r="Z507" s="240"/>
      <c r="AA507" s="240"/>
      <c r="AB507" s="240"/>
      <c r="AC507" s="240"/>
      <c r="AD507" s="240"/>
      <c r="AE507" s="240"/>
      <c r="AF507" s="240"/>
      <c r="AG507" s="240"/>
      <c r="AH507" s="240"/>
      <c r="AI507" s="240"/>
      <c r="AJ507" s="240"/>
      <c r="AK507" s="240"/>
      <c r="AL507" s="240"/>
      <c r="AM507" s="240"/>
      <c r="AN507" s="240"/>
      <c r="AO507" s="240"/>
      <c r="AP507" s="240"/>
      <c r="AQ507" s="240"/>
      <c r="AR507" s="240"/>
      <c r="AS507" s="240"/>
      <c r="AT507" s="240"/>
      <c r="AU507" s="240"/>
      <c r="AV507" s="240"/>
      <c r="AW507" s="240"/>
      <c r="AX507" s="240"/>
      <c r="AY507" s="240"/>
      <c r="AZ507" s="240"/>
      <c r="BA507" s="240"/>
      <c r="BB507" s="240"/>
      <c r="BC507" s="240"/>
      <c r="BD507" s="240"/>
      <c r="BE507" s="240"/>
      <c r="BF507" s="240"/>
      <c r="BG507" s="240"/>
      <c r="BH507" s="240"/>
      <c r="BI507" s="240"/>
      <c r="BJ507" s="240"/>
      <c r="BK507" s="240"/>
      <c r="BL507" s="240"/>
      <c r="BM507" s="240"/>
      <c r="BN507" s="240"/>
      <c r="BO507" s="240"/>
      <c r="BP507" s="240"/>
      <c r="BQ507" s="240"/>
      <c r="BR507" s="240"/>
      <c r="BS507" s="240"/>
    </row>
    <row r="508" spans="26:71" x14ac:dyDescent="0.2">
      <c r="Z508" s="240"/>
      <c r="AA508" s="240"/>
      <c r="AB508" s="240"/>
      <c r="AC508" s="240"/>
      <c r="AD508" s="240"/>
      <c r="AE508" s="240"/>
      <c r="AF508" s="240"/>
      <c r="AG508" s="240"/>
      <c r="AH508" s="240"/>
      <c r="AI508" s="240"/>
      <c r="AJ508" s="240"/>
      <c r="AK508" s="240"/>
      <c r="AL508" s="240"/>
      <c r="AM508" s="240"/>
      <c r="AN508" s="240"/>
      <c r="AO508" s="240"/>
      <c r="AP508" s="240"/>
      <c r="AQ508" s="240"/>
      <c r="AR508" s="240"/>
      <c r="AS508" s="240"/>
      <c r="AT508" s="240"/>
      <c r="AU508" s="240"/>
      <c r="AV508" s="240"/>
      <c r="AW508" s="240"/>
      <c r="AX508" s="240"/>
      <c r="AY508" s="240"/>
      <c r="AZ508" s="240"/>
      <c r="BA508" s="240"/>
      <c r="BB508" s="240"/>
      <c r="BC508" s="240"/>
      <c r="BD508" s="240"/>
      <c r="BE508" s="240"/>
      <c r="BF508" s="240"/>
      <c r="BG508" s="240"/>
      <c r="BH508" s="240"/>
      <c r="BI508" s="240"/>
      <c r="BJ508" s="240"/>
      <c r="BK508" s="240"/>
      <c r="BL508" s="240"/>
      <c r="BM508" s="240"/>
      <c r="BN508" s="240"/>
      <c r="BO508" s="240"/>
      <c r="BP508" s="240"/>
      <c r="BQ508" s="240"/>
      <c r="BR508" s="240"/>
      <c r="BS508" s="240"/>
    </row>
    <row r="509" spans="26:71" x14ac:dyDescent="0.2">
      <c r="Z509" s="240"/>
      <c r="AA509" s="240"/>
      <c r="AB509" s="240"/>
      <c r="AC509" s="240"/>
      <c r="AD509" s="240"/>
      <c r="AE509" s="240"/>
      <c r="AF509" s="240"/>
      <c r="AG509" s="240"/>
      <c r="AH509" s="240"/>
      <c r="AI509" s="240"/>
      <c r="AJ509" s="240"/>
      <c r="AK509" s="240"/>
      <c r="AL509" s="240"/>
      <c r="AM509" s="240"/>
      <c r="AN509" s="240"/>
      <c r="AO509" s="240"/>
      <c r="AP509" s="240"/>
      <c r="AQ509" s="240"/>
      <c r="AR509" s="240"/>
      <c r="AS509" s="240"/>
      <c r="AT509" s="240"/>
      <c r="AU509" s="240"/>
      <c r="AV509" s="240"/>
      <c r="AW509" s="240"/>
      <c r="AX509" s="240"/>
      <c r="AY509" s="240"/>
      <c r="AZ509" s="240"/>
      <c r="BA509" s="240"/>
      <c r="BB509" s="240"/>
      <c r="BC509" s="240"/>
      <c r="BD509" s="240"/>
      <c r="BE509" s="240"/>
      <c r="BF509" s="240"/>
      <c r="BG509" s="240"/>
      <c r="BH509" s="240"/>
      <c r="BI509" s="240"/>
      <c r="BJ509" s="240"/>
      <c r="BK509" s="240"/>
      <c r="BL509" s="240"/>
      <c r="BM509" s="240"/>
      <c r="BN509" s="240"/>
      <c r="BO509" s="240"/>
      <c r="BP509" s="240"/>
      <c r="BQ509" s="240"/>
      <c r="BR509" s="240"/>
      <c r="BS509" s="240"/>
    </row>
    <row r="510" spans="26:71" x14ac:dyDescent="0.2">
      <c r="Z510" s="240"/>
      <c r="AA510" s="240"/>
      <c r="AB510" s="240"/>
      <c r="AC510" s="240"/>
      <c r="AD510" s="240"/>
      <c r="AE510" s="240"/>
      <c r="AF510" s="240"/>
      <c r="AG510" s="240"/>
      <c r="AH510" s="240"/>
      <c r="AI510" s="240"/>
      <c r="AJ510" s="240"/>
      <c r="AK510" s="240"/>
      <c r="AL510" s="240"/>
      <c r="AM510" s="240"/>
      <c r="AN510" s="240"/>
      <c r="AO510" s="240"/>
      <c r="AP510" s="240"/>
      <c r="AQ510" s="240"/>
      <c r="AR510" s="240"/>
      <c r="AS510" s="240"/>
      <c r="AT510" s="240"/>
      <c r="AU510" s="240"/>
      <c r="AV510" s="240"/>
      <c r="AW510" s="240"/>
      <c r="AX510" s="240"/>
      <c r="AY510" s="240"/>
      <c r="AZ510" s="240"/>
      <c r="BA510" s="240"/>
      <c r="BB510" s="240"/>
      <c r="BC510" s="240"/>
      <c r="BD510" s="240"/>
      <c r="BE510" s="240"/>
      <c r="BF510" s="240"/>
      <c r="BG510" s="240"/>
      <c r="BH510" s="240"/>
      <c r="BI510" s="240"/>
      <c r="BJ510" s="240"/>
      <c r="BK510" s="240"/>
      <c r="BL510" s="240"/>
      <c r="BM510" s="240"/>
      <c r="BN510" s="240"/>
      <c r="BO510" s="240"/>
      <c r="BP510" s="240"/>
      <c r="BQ510" s="240"/>
      <c r="BR510" s="240"/>
      <c r="BS510" s="240"/>
    </row>
    <row r="511" spans="26:71" x14ac:dyDescent="0.2">
      <c r="Z511" s="240"/>
      <c r="AA511" s="240"/>
      <c r="AB511" s="240"/>
      <c r="AC511" s="240"/>
      <c r="AD511" s="240"/>
      <c r="AE511" s="240"/>
      <c r="AF511" s="240"/>
      <c r="AG511" s="240"/>
      <c r="AH511" s="240"/>
      <c r="AI511" s="240"/>
      <c r="AJ511" s="240"/>
      <c r="AK511" s="240"/>
      <c r="AL511" s="240"/>
      <c r="AM511" s="240"/>
      <c r="AN511" s="240"/>
      <c r="AO511" s="240"/>
      <c r="AP511" s="240"/>
      <c r="AQ511" s="240"/>
      <c r="AR511" s="240"/>
      <c r="AS511" s="240"/>
      <c r="AT511" s="240"/>
      <c r="AU511" s="240"/>
      <c r="AV511" s="240"/>
      <c r="AW511" s="240"/>
      <c r="AX511" s="240"/>
      <c r="AY511" s="240"/>
      <c r="AZ511" s="240"/>
      <c r="BA511" s="240"/>
      <c r="BB511" s="240"/>
      <c r="BC511" s="240"/>
      <c r="BD511" s="240"/>
      <c r="BE511" s="240"/>
      <c r="BF511" s="240"/>
      <c r="BG511" s="240"/>
      <c r="BH511" s="240"/>
      <c r="BI511" s="240"/>
      <c r="BJ511" s="240"/>
      <c r="BK511" s="240"/>
      <c r="BL511" s="240"/>
      <c r="BM511" s="240"/>
      <c r="BN511" s="240"/>
      <c r="BO511" s="240"/>
      <c r="BP511" s="240"/>
      <c r="BQ511" s="240"/>
      <c r="BR511" s="240"/>
      <c r="BS511" s="240"/>
    </row>
    <row r="512" spans="26:71" x14ac:dyDescent="0.2">
      <c r="Z512" s="240"/>
      <c r="AA512" s="240"/>
      <c r="AB512" s="240"/>
      <c r="AC512" s="240"/>
      <c r="AD512" s="240"/>
      <c r="AE512" s="240"/>
      <c r="AF512" s="240"/>
      <c r="AG512" s="240"/>
      <c r="AH512" s="240"/>
      <c r="AI512" s="240"/>
      <c r="AJ512" s="240"/>
      <c r="AK512" s="240"/>
      <c r="AL512" s="240"/>
      <c r="AM512" s="240"/>
      <c r="AN512" s="240"/>
      <c r="AO512" s="240"/>
      <c r="AP512" s="240"/>
      <c r="AQ512" s="240"/>
      <c r="AR512" s="240"/>
      <c r="AS512" s="240"/>
      <c r="AT512" s="240"/>
      <c r="AU512" s="240"/>
      <c r="AV512" s="240"/>
      <c r="AW512" s="240"/>
      <c r="AX512" s="240"/>
      <c r="AY512" s="240"/>
      <c r="AZ512" s="240"/>
      <c r="BA512" s="240"/>
      <c r="BB512" s="240"/>
      <c r="BC512" s="240"/>
      <c r="BD512" s="240"/>
      <c r="BE512" s="240"/>
      <c r="BF512" s="240"/>
      <c r="BG512" s="240"/>
      <c r="BH512" s="240"/>
      <c r="BI512" s="240"/>
      <c r="BJ512" s="240"/>
      <c r="BK512" s="240"/>
      <c r="BL512" s="240"/>
      <c r="BM512" s="240"/>
      <c r="BN512" s="240"/>
      <c r="BO512" s="240"/>
      <c r="BP512" s="240"/>
      <c r="BQ512" s="240"/>
      <c r="BR512" s="240"/>
      <c r="BS512" s="240"/>
    </row>
    <row r="513" spans="26:71" x14ac:dyDescent="0.2">
      <c r="Z513" s="240"/>
      <c r="AA513" s="240"/>
      <c r="AB513" s="240"/>
      <c r="AC513" s="240"/>
      <c r="AD513" s="240"/>
      <c r="AE513" s="240"/>
      <c r="AF513" s="240"/>
      <c r="AG513" s="240"/>
      <c r="AH513" s="240"/>
      <c r="AI513" s="240"/>
      <c r="AJ513" s="240"/>
      <c r="AK513" s="240"/>
      <c r="AL513" s="240"/>
      <c r="AM513" s="240"/>
      <c r="AN513" s="240"/>
      <c r="AO513" s="240"/>
      <c r="AP513" s="240"/>
      <c r="AQ513" s="240"/>
      <c r="AR513" s="240"/>
      <c r="AS513" s="240"/>
      <c r="AT513" s="240"/>
      <c r="AU513" s="240"/>
      <c r="AV513" s="240"/>
      <c r="AW513" s="240"/>
      <c r="AX513" s="240"/>
      <c r="AY513" s="240"/>
      <c r="AZ513" s="240"/>
      <c r="BA513" s="240"/>
      <c r="BB513" s="240"/>
      <c r="BC513" s="240"/>
      <c r="BD513" s="240"/>
      <c r="BE513" s="240"/>
      <c r="BF513" s="240"/>
      <c r="BG513" s="240"/>
      <c r="BH513" s="240"/>
      <c r="BI513" s="240"/>
      <c r="BJ513" s="240"/>
      <c r="BK513" s="240"/>
      <c r="BL513" s="240"/>
      <c r="BM513" s="240"/>
      <c r="BN513" s="240"/>
      <c r="BO513" s="240"/>
      <c r="BP513" s="240"/>
      <c r="BQ513" s="240"/>
      <c r="BR513" s="240"/>
      <c r="BS513" s="240"/>
    </row>
    <row r="514" spans="26:71" x14ac:dyDescent="0.2">
      <c r="Z514" s="240"/>
      <c r="AA514" s="240"/>
      <c r="AB514" s="240"/>
      <c r="AC514" s="240"/>
      <c r="AD514" s="240"/>
      <c r="AE514" s="240"/>
      <c r="AF514" s="240"/>
      <c r="AG514" s="240"/>
      <c r="AH514" s="240"/>
      <c r="AI514" s="240"/>
      <c r="AJ514" s="240"/>
      <c r="AK514" s="240"/>
      <c r="AL514" s="240"/>
      <c r="AM514" s="240"/>
      <c r="AN514" s="240"/>
      <c r="AO514" s="240"/>
      <c r="AP514" s="240"/>
      <c r="AQ514" s="240"/>
      <c r="AR514" s="240"/>
      <c r="AS514" s="240"/>
      <c r="AT514" s="240"/>
      <c r="AU514" s="240"/>
      <c r="AV514" s="240"/>
      <c r="AW514" s="240"/>
      <c r="AX514" s="240"/>
      <c r="AY514" s="240"/>
      <c r="AZ514" s="240"/>
      <c r="BA514" s="240"/>
      <c r="BB514" s="240"/>
      <c r="BC514" s="240"/>
      <c r="BD514" s="240"/>
      <c r="BE514" s="240"/>
      <c r="BF514" s="240"/>
      <c r="BG514" s="240"/>
      <c r="BH514" s="240"/>
      <c r="BI514" s="240"/>
      <c r="BJ514" s="240"/>
      <c r="BK514" s="240"/>
      <c r="BL514" s="240"/>
      <c r="BM514" s="240"/>
      <c r="BN514" s="240"/>
      <c r="BO514" s="240"/>
      <c r="BP514" s="240"/>
      <c r="BQ514" s="240"/>
      <c r="BR514" s="240"/>
      <c r="BS514" s="240"/>
    </row>
    <row r="515" spans="26:71" x14ac:dyDescent="0.2">
      <c r="Z515" s="240"/>
      <c r="AA515" s="240"/>
      <c r="AB515" s="240"/>
      <c r="AC515" s="240"/>
      <c r="AD515" s="240"/>
      <c r="AE515" s="240"/>
      <c r="AF515" s="240"/>
      <c r="AG515" s="240"/>
      <c r="AH515" s="240"/>
      <c r="AI515" s="240"/>
      <c r="AJ515" s="240"/>
      <c r="AK515" s="240"/>
      <c r="AL515" s="240"/>
      <c r="AM515" s="240"/>
      <c r="AN515" s="240"/>
      <c r="AO515" s="240"/>
      <c r="AP515" s="240"/>
      <c r="AQ515" s="240"/>
      <c r="AR515" s="240"/>
      <c r="AS515" s="240"/>
      <c r="AT515" s="240"/>
      <c r="AU515" s="240"/>
      <c r="AV515" s="240"/>
      <c r="AW515" s="240"/>
      <c r="AX515" s="240"/>
      <c r="AY515" s="240"/>
      <c r="AZ515" s="240"/>
      <c r="BA515" s="240"/>
      <c r="BB515" s="240"/>
      <c r="BC515" s="240"/>
      <c r="BD515" s="240"/>
      <c r="BE515" s="240"/>
      <c r="BF515" s="240"/>
      <c r="BG515" s="240"/>
      <c r="BH515" s="240"/>
      <c r="BI515" s="240"/>
      <c r="BJ515" s="240"/>
      <c r="BK515" s="240"/>
      <c r="BL515" s="240"/>
      <c r="BM515" s="240"/>
      <c r="BN515" s="240"/>
      <c r="BO515" s="240"/>
      <c r="BP515" s="240"/>
      <c r="BQ515" s="240"/>
      <c r="BR515" s="240"/>
      <c r="BS515" s="240"/>
    </row>
    <row r="516" spans="26:71" x14ac:dyDescent="0.2">
      <c r="Z516" s="240"/>
      <c r="AA516" s="240"/>
      <c r="AB516" s="240"/>
      <c r="AC516" s="240"/>
      <c r="AD516" s="240"/>
      <c r="AE516" s="240"/>
      <c r="AF516" s="240"/>
      <c r="AG516" s="240"/>
      <c r="AH516" s="240"/>
      <c r="AI516" s="240"/>
      <c r="AJ516" s="240"/>
      <c r="AK516" s="240"/>
      <c r="AL516" s="240"/>
      <c r="AM516" s="240"/>
      <c r="AN516" s="240"/>
      <c r="AO516" s="240"/>
      <c r="AP516" s="240"/>
      <c r="AQ516" s="240"/>
      <c r="AR516" s="240"/>
      <c r="AS516" s="240"/>
      <c r="AT516" s="240"/>
      <c r="AU516" s="240"/>
      <c r="AV516" s="240"/>
      <c r="AW516" s="240"/>
      <c r="AX516" s="240"/>
      <c r="AY516" s="240"/>
      <c r="AZ516" s="240"/>
      <c r="BA516" s="240"/>
      <c r="BB516" s="240"/>
      <c r="BC516" s="240"/>
      <c r="BD516" s="240"/>
      <c r="BE516" s="240"/>
      <c r="BF516" s="240"/>
      <c r="BG516" s="240"/>
      <c r="BH516" s="240"/>
      <c r="BI516" s="240"/>
      <c r="BJ516" s="240"/>
      <c r="BK516" s="240"/>
      <c r="BL516" s="240"/>
      <c r="BM516" s="240"/>
      <c r="BN516" s="240"/>
      <c r="BO516" s="240"/>
      <c r="BP516" s="240"/>
      <c r="BQ516" s="240"/>
      <c r="BR516" s="240"/>
      <c r="BS516" s="240"/>
    </row>
    <row r="517" spans="26:71" x14ac:dyDescent="0.2">
      <c r="Z517" s="240"/>
      <c r="AA517" s="240"/>
      <c r="AB517" s="240"/>
      <c r="AC517" s="240"/>
      <c r="AD517" s="240"/>
      <c r="AE517" s="240"/>
      <c r="AF517" s="240"/>
      <c r="AG517" s="240"/>
      <c r="AH517" s="240"/>
      <c r="AI517" s="240"/>
      <c r="AJ517" s="240"/>
      <c r="AK517" s="240"/>
      <c r="AL517" s="240"/>
      <c r="AM517" s="240"/>
      <c r="AN517" s="240"/>
      <c r="AO517" s="240"/>
      <c r="AP517" s="240"/>
      <c r="AQ517" s="240"/>
      <c r="AR517" s="240"/>
      <c r="AS517" s="240"/>
      <c r="AT517" s="240"/>
      <c r="AU517" s="240"/>
      <c r="AV517" s="240"/>
      <c r="AW517" s="240"/>
      <c r="AX517" s="240"/>
      <c r="AY517" s="240"/>
      <c r="AZ517" s="240"/>
      <c r="BA517" s="240"/>
      <c r="BB517" s="240"/>
      <c r="BC517" s="240"/>
      <c r="BD517" s="240"/>
      <c r="BE517" s="240"/>
      <c r="BF517" s="240"/>
      <c r="BG517" s="240"/>
      <c r="BH517" s="240"/>
      <c r="BI517" s="240"/>
      <c r="BJ517" s="240"/>
      <c r="BK517" s="240"/>
      <c r="BL517" s="240"/>
      <c r="BM517" s="240"/>
      <c r="BN517" s="240"/>
      <c r="BO517" s="240"/>
      <c r="BP517" s="240"/>
      <c r="BQ517" s="240"/>
      <c r="BR517" s="240"/>
      <c r="BS517" s="240"/>
    </row>
    <row r="518" spans="26:71" x14ac:dyDescent="0.2">
      <c r="Z518" s="240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0"/>
      <c r="AO518" s="240"/>
      <c r="AP518" s="240"/>
      <c r="AQ518" s="240"/>
      <c r="AR518" s="240"/>
      <c r="AS518" s="240"/>
      <c r="AT518" s="240"/>
      <c r="AU518" s="240"/>
      <c r="AV518" s="240"/>
      <c r="AW518" s="240"/>
      <c r="AX518" s="240"/>
      <c r="AY518" s="240"/>
      <c r="AZ518" s="240"/>
      <c r="BA518" s="240"/>
      <c r="BB518" s="240"/>
      <c r="BC518" s="240"/>
      <c r="BD518" s="240"/>
      <c r="BE518" s="240"/>
      <c r="BF518" s="240"/>
      <c r="BG518" s="240"/>
      <c r="BH518" s="240"/>
      <c r="BI518" s="240"/>
      <c r="BJ518" s="240"/>
      <c r="BK518" s="240"/>
      <c r="BL518" s="240"/>
      <c r="BM518" s="240"/>
      <c r="BN518" s="240"/>
      <c r="BO518" s="240"/>
      <c r="BP518" s="240"/>
      <c r="BQ518" s="240"/>
      <c r="BR518" s="240"/>
      <c r="BS518" s="240"/>
    </row>
    <row r="519" spans="26:71" x14ac:dyDescent="0.2">
      <c r="Z519" s="240"/>
      <c r="AA519" s="240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240"/>
      <c r="AM519" s="240"/>
      <c r="AN519" s="240"/>
      <c r="AO519" s="240"/>
      <c r="AP519" s="240"/>
      <c r="AQ519" s="240"/>
      <c r="AR519" s="240"/>
      <c r="AS519" s="240"/>
      <c r="AT519" s="240"/>
      <c r="AU519" s="240"/>
      <c r="AV519" s="240"/>
      <c r="AW519" s="240"/>
      <c r="AX519" s="240"/>
      <c r="AY519" s="240"/>
      <c r="AZ519" s="240"/>
      <c r="BA519" s="240"/>
      <c r="BB519" s="240"/>
      <c r="BC519" s="240"/>
      <c r="BD519" s="240"/>
      <c r="BE519" s="240"/>
      <c r="BF519" s="240"/>
      <c r="BG519" s="240"/>
      <c r="BH519" s="240"/>
      <c r="BI519" s="240"/>
      <c r="BJ519" s="240"/>
      <c r="BK519" s="240"/>
      <c r="BL519" s="240"/>
      <c r="BM519" s="240"/>
      <c r="BN519" s="240"/>
      <c r="BO519" s="240"/>
      <c r="BP519" s="240"/>
      <c r="BQ519" s="240"/>
      <c r="BR519" s="240"/>
      <c r="BS519" s="240"/>
    </row>
    <row r="520" spans="26:71" x14ac:dyDescent="0.2">
      <c r="Z520" s="240"/>
      <c r="AA520" s="240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240"/>
      <c r="AM520" s="240"/>
      <c r="AN520" s="240"/>
      <c r="AO520" s="240"/>
      <c r="AP520" s="240"/>
      <c r="AQ520" s="240"/>
      <c r="AR520" s="240"/>
      <c r="AS520" s="240"/>
      <c r="AT520" s="240"/>
      <c r="AU520" s="240"/>
      <c r="AV520" s="240"/>
      <c r="AW520" s="240"/>
      <c r="AX520" s="240"/>
      <c r="AY520" s="240"/>
      <c r="AZ520" s="240"/>
      <c r="BA520" s="240"/>
      <c r="BB520" s="240"/>
      <c r="BC520" s="240"/>
      <c r="BD520" s="240"/>
      <c r="BE520" s="240"/>
      <c r="BF520" s="240"/>
      <c r="BG520" s="240"/>
      <c r="BH520" s="240"/>
      <c r="BI520" s="240"/>
      <c r="BJ520" s="240"/>
      <c r="BK520" s="240"/>
      <c r="BL520" s="240"/>
      <c r="BM520" s="240"/>
      <c r="BN520" s="240"/>
      <c r="BO520" s="240"/>
      <c r="BP520" s="240"/>
      <c r="BQ520" s="240"/>
      <c r="BR520" s="240"/>
      <c r="BS520" s="240"/>
    </row>
    <row r="521" spans="26:71" x14ac:dyDescent="0.2">
      <c r="Z521" s="240"/>
      <c r="AA521" s="240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240"/>
      <c r="AM521" s="240"/>
      <c r="AN521" s="240"/>
      <c r="AO521" s="240"/>
      <c r="AP521" s="240"/>
      <c r="AQ521" s="240"/>
      <c r="AR521" s="240"/>
      <c r="AS521" s="240"/>
      <c r="AT521" s="240"/>
      <c r="AU521" s="240"/>
      <c r="AV521" s="240"/>
      <c r="AW521" s="240"/>
      <c r="AX521" s="240"/>
      <c r="AY521" s="240"/>
      <c r="AZ521" s="240"/>
      <c r="BA521" s="240"/>
      <c r="BB521" s="240"/>
      <c r="BC521" s="240"/>
      <c r="BD521" s="240"/>
      <c r="BE521" s="240"/>
      <c r="BF521" s="240"/>
      <c r="BG521" s="240"/>
      <c r="BH521" s="240"/>
      <c r="BI521" s="240"/>
      <c r="BJ521" s="240"/>
      <c r="BK521" s="240"/>
      <c r="BL521" s="240"/>
      <c r="BM521" s="240"/>
      <c r="BN521" s="240"/>
      <c r="BO521" s="240"/>
      <c r="BP521" s="240"/>
      <c r="BQ521" s="240"/>
      <c r="BR521" s="240"/>
      <c r="BS521" s="240"/>
    </row>
    <row r="522" spans="26:71" x14ac:dyDescent="0.2">
      <c r="Z522" s="240"/>
      <c r="AA522" s="240"/>
      <c r="AB522" s="240"/>
      <c r="AC522" s="240"/>
      <c r="AD522" s="240"/>
      <c r="AE522" s="240"/>
      <c r="AF522" s="240"/>
      <c r="AG522" s="240"/>
      <c r="AH522" s="240"/>
      <c r="AI522" s="240"/>
      <c r="AJ522" s="240"/>
      <c r="AK522" s="240"/>
      <c r="AL522" s="240"/>
      <c r="AM522" s="240"/>
      <c r="AN522" s="240"/>
      <c r="AO522" s="240"/>
      <c r="AP522" s="240"/>
      <c r="AQ522" s="240"/>
      <c r="AR522" s="240"/>
      <c r="AS522" s="240"/>
      <c r="AT522" s="240"/>
      <c r="AU522" s="240"/>
      <c r="AV522" s="240"/>
      <c r="AW522" s="240"/>
      <c r="AX522" s="240"/>
      <c r="AY522" s="240"/>
      <c r="AZ522" s="240"/>
      <c r="BA522" s="240"/>
      <c r="BB522" s="240"/>
      <c r="BC522" s="240"/>
      <c r="BD522" s="240"/>
      <c r="BE522" s="240"/>
      <c r="BF522" s="240"/>
      <c r="BG522" s="240"/>
      <c r="BH522" s="240"/>
      <c r="BI522" s="240"/>
      <c r="BJ522" s="240"/>
      <c r="BK522" s="240"/>
      <c r="BL522" s="240"/>
      <c r="BM522" s="240"/>
      <c r="BN522" s="240"/>
      <c r="BO522" s="240"/>
      <c r="BP522" s="240"/>
      <c r="BQ522" s="240"/>
      <c r="BR522" s="240"/>
      <c r="BS522" s="240"/>
    </row>
    <row r="523" spans="26:71" x14ac:dyDescent="0.2">
      <c r="Z523" s="240"/>
      <c r="AA523" s="240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240"/>
      <c r="AM523" s="240"/>
      <c r="AN523" s="240"/>
      <c r="AO523" s="240"/>
      <c r="AP523" s="240"/>
      <c r="AQ523" s="240"/>
      <c r="AR523" s="240"/>
      <c r="AS523" s="240"/>
      <c r="AT523" s="240"/>
      <c r="AU523" s="240"/>
      <c r="AV523" s="240"/>
      <c r="AW523" s="240"/>
      <c r="AX523" s="240"/>
      <c r="AY523" s="240"/>
      <c r="AZ523" s="240"/>
      <c r="BA523" s="240"/>
      <c r="BB523" s="240"/>
      <c r="BC523" s="240"/>
      <c r="BD523" s="240"/>
      <c r="BE523" s="240"/>
      <c r="BF523" s="240"/>
      <c r="BG523" s="240"/>
      <c r="BH523" s="240"/>
      <c r="BI523" s="240"/>
      <c r="BJ523" s="240"/>
      <c r="BK523" s="240"/>
      <c r="BL523" s="240"/>
      <c r="BM523" s="240"/>
      <c r="BN523" s="240"/>
      <c r="BO523" s="240"/>
      <c r="BP523" s="240"/>
      <c r="BQ523" s="240"/>
      <c r="BR523" s="240"/>
      <c r="BS523" s="240"/>
    </row>
    <row r="524" spans="26:71" x14ac:dyDescent="0.2">
      <c r="Z524" s="240"/>
      <c r="AA524" s="240"/>
      <c r="AB524" s="240"/>
      <c r="AC524" s="240"/>
      <c r="AD524" s="240"/>
      <c r="AE524" s="240"/>
      <c r="AF524" s="240"/>
      <c r="AG524" s="240"/>
      <c r="AH524" s="240"/>
      <c r="AI524" s="240"/>
      <c r="AJ524" s="240"/>
      <c r="AK524" s="240"/>
      <c r="AL524" s="240"/>
      <c r="AM524" s="240"/>
      <c r="AN524" s="240"/>
      <c r="AO524" s="240"/>
      <c r="AP524" s="240"/>
      <c r="AQ524" s="240"/>
      <c r="AR524" s="240"/>
      <c r="AS524" s="240"/>
      <c r="AT524" s="240"/>
      <c r="AU524" s="240"/>
      <c r="AV524" s="240"/>
      <c r="AW524" s="240"/>
      <c r="AX524" s="240"/>
      <c r="AY524" s="240"/>
      <c r="AZ524" s="240"/>
      <c r="BA524" s="240"/>
      <c r="BB524" s="240"/>
      <c r="BC524" s="240"/>
      <c r="BD524" s="240"/>
      <c r="BE524" s="240"/>
      <c r="BF524" s="240"/>
      <c r="BG524" s="240"/>
      <c r="BH524" s="240"/>
      <c r="BI524" s="240"/>
      <c r="BJ524" s="240"/>
      <c r="BK524" s="240"/>
      <c r="BL524" s="240"/>
      <c r="BM524" s="240"/>
      <c r="BN524" s="240"/>
      <c r="BO524" s="240"/>
      <c r="BP524" s="240"/>
      <c r="BQ524" s="240"/>
      <c r="BR524" s="240"/>
      <c r="BS524" s="240"/>
    </row>
    <row r="525" spans="26:71" x14ac:dyDescent="0.2">
      <c r="Z525" s="240"/>
      <c r="AA525" s="240"/>
      <c r="AB525" s="240"/>
      <c r="AC525" s="240"/>
      <c r="AD525" s="240"/>
      <c r="AE525" s="240"/>
      <c r="AF525" s="240"/>
      <c r="AG525" s="240"/>
      <c r="AH525" s="240"/>
      <c r="AI525" s="240"/>
      <c r="AJ525" s="240"/>
      <c r="AK525" s="240"/>
      <c r="AL525" s="240"/>
      <c r="AM525" s="240"/>
      <c r="AN525" s="240"/>
      <c r="AO525" s="240"/>
      <c r="AP525" s="240"/>
      <c r="AQ525" s="240"/>
      <c r="AR525" s="240"/>
      <c r="AS525" s="240"/>
      <c r="AT525" s="240"/>
      <c r="AU525" s="240"/>
      <c r="AV525" s="240"/>
      <c r="AW525" s="240"/>
      <c r="AX525" s="240"/>
      <c r="AY525" s="240"/>
      <c r="AZ525" s="240"/>
      <c r="BA525" s="240"/>
      <c r="BB525" s="240"/>
      <c r="BC525" s="240"/>
      <c r="BD525" s="240"/>
      <c r="BE525" s="240"/>
      <c r="BF525" s="240"/>
      <c r="BG525" s="240"/>
      <c r="BH525" s="240"/>
      <c r="BI525" s="240"/>
      <c r="BJ525" s="240"/>
      <c r="BK525" s="240"/>
      <c r="BL525" s="240"/>
      <c r="BM525" s="240"/>
      <c r="BN525" s="240"/>
      <c r="BO525" s="240"/>
      <c r="BP525" s="240"/>
      <c r="BQ525" s="240"/>
      <c r="BR525" s="240"/>
      <c r="BS525" s="240"/>
    </row>
    <row r="526" spans="26:71" x14ac:dyDescent="0.2">
      <c r="Z526" s="240"/>
      <c r="AA526" s="240"/>
      <c r="AB526" s="240"/>
      <c r="AC526" s="240"/>
      <c r="AD526" s="240"/>
      <c r="AE526" s="240"/>
      <c r="AF526" s="240"/>
      <c r="AG526" s="240"/>
      <c r="AH526" s="240"/>
      <c r="AI526" s="240"/>
      <c r="AJ526" s="240"/>
      <c r="AK526" s="240"/>
      <c r="AL526" s="240"/>
      <c r="AM526" s="240"/>
      <c r="AN526" s="240"/>
      <c r="AO526" s="240"/>
      <c r="AP526" s="240"/>
      <c r="AQ526" s="240"/>
      <c r="AR526" s="240"/>
      <c r="AS526" s="240"/>
      <c r="AT526" s="240"/>
      <c r="AU526" s="240"/>
      <c r="AV526" s="240"/>
      <c r="AW526" s="240"/>
      <c r="AX526" s="240"/>
      <c r="AY526" s="240"/>
      <c r="AZ526" s="240"/>
      <c r="BA526" s="240"/>
      <c r="BB526" s="240"/>
      <c r="BC526" s="240"/>
      <c r="BD526" s="240"/>
      <c r="BE526" s="240"/>
      <c r="BF526" s="240"/>
      <c r="BG526" s="240"/>
      <c r="BH526" s="240"/>
      <c r="BI526" s="240"/>
      <c r="BJ526" s="240"/>
      <c r="BK526" s="240"/>
      <c r="BL526" s="240"/>
      <c r="BM526" s="240"/>
      <c r="BN526" s="240"/>
      <c r="BO526" s="240"/>
      <c r="BP526" s="240"/>
      <c r="BQ526" s="240"/>
      <c r="BR526" s="240"/>
      <c r="BS526" s="240"/>
    </row>
    <row r="527" spans="26:71" x14ac:dyDescent="0.2">
      <c r="Z527" s="240"/>
      <c r="AA527" s="240"/>
      <c r="AB527" s="240"/>
      <c r="AC527" s="240"/>
      <c r="AD527" s="240"/>
      <c r="AE527" s="240"/>
      <c r="AF527" s="240"/>
      <c r="AG527" s="240"/>
      <c r="AH527" s="240"/>
      <c r="AI527" s="240"/>
      <c r="AJ527" s="240"/>
      <c r="AK527" s="240"/>
      <c r="AL527" s="240"/>
      <c r="AM527" s="240"/>
      <c r="AN527" s="240"/>
      <c r="AO527" s="240"/>
      <c r="AP527" s="240"/>
      <c r="AQ527" s="240"/>
      <c r="AR527" s="240"/>
      <c r="AS527" s="240"/>
      <c r="AT527" s="240"/>
      <c r="AU527" s="240"/>
      <c r="AV527" s="240"/>
      <c r="AW527" s="240"/>
      <c r="AX527" s="240"/>
      <c r="AY527" s="240"/>
      <c r="AZ527" s="240"/>
      <c r="BA527" s="240"/>
      <c r="BB527" s="240"/>
      <c r="BC527" s="240"/>
      <c r="BD527" s="240"/>
      <c r="BE527" s="240"/>
      <c r="BF527" s="240"/>
      <c r="BG527" s="240"/>
      <c r="BH527" s="240"/>
      <c r="BI527" s="240"/>
      <c r="BJ527" s="240"/>
      <c r="BK527" s="240"/>
      <c r="BL527" s="240"/>
      <c r="BM527" s="240"/>
      <c r="BN527" s="240"/>
      <c r="BO527" s="240"/>
      <c r="BP527" s="240"/>
      <c r="BQ527" s="240"/>
      <c r="BR527" s="240"/>
      <c r="BS527" s="240"/>
    </row>
    <row r="528" spans="26:71" x14ac:dyDescent="0.2">
      <c r="Z528" s="240"/>
      <c r="AA528" s="240"/>
      <c r="AB528" s="240"/>
      <c r="AC528" s="240"/>
      <c r="AD528" s="240"/>
      <c r="AE528" s="240"/>
      <c r="AF528" s="240"/>
      <c r="AG528" s="240"/>
      <c r="AH528" s="240"/>
      <c r="AI528" s="240"/>
      <c r="AJ528" s="240"/>
      <c r="AK528" s="240"/>
      <c r="AL528" s="240"/>
      <c r="AM528" s="240"/>
      <c r="AN528" s="240"/>
      <c r="AO528" s="240"/>
      <c r="AP528" s="240"/>
      <c r="AQ528" s="240"/>
      <c r="AR528" s="240"/>
      <c r="AS528" s="240"/>
      <c r="AT528" s="240"/>
      <c r="AU528" s="240"/>
      <c r="AV528" s="240"/>
      <c r="AW528" s="240"/>
      <c r="AX528" s="240"/>
      <c r="AY528" s="240"/>
      <c r="AZ528" s="240"/>
      <c r="BA528" s="240"/>
      <c r="BB528" s="240"/>
      <c r="BC528" s="240"/>
      <c r="BD528" s="240"/>
      <c r="BE528" s="240"/>
      <c r="BF528" s="240"/>
      <c r="BG528" s="240"/>
      <c r="BH528" s="240"/>
      <c r="BI528" s="240"/>
      <c r="BJ528" s="240"/>
      <c r="BK528" s="240"/>
      <c r="BL528" s="240"/>
      <c r="BM528" s="240"/>
      <c r="BN528" s="240"/>
      <c r="BO528" s="240"/>
      <c r="BP528" s="240"/>
      <c r="BQ528" s="240"/>
      <c r="BR528" s="240"/>
      <c r="BS528" s="240"/>
    </row>
    <row r="529" spans="26:71" x14ac:dyDescent="0.2">
      <c r="Z529" s="240"/>
      <c r="AA529" s="240"/>
      <c r="AB529" s="240"/>
      <c r="AC529" s="240"/>
      <c r="AD529" s="240"/>
      <c r="AE529" s="240"/>
      <c r="AF529" s="240"/>
      <c r="AG529" s="240"/>
      <c r="AH529" s="240"/>
      <c r="AI529" s="240"/>
      <c r="AJ529" s="240"/>
      <c r="AK529" s="240"/>
      <c r="AL529" s="240"/>
      <c r="AM529" s="240"/>
      <c r="AN529" s="240"/>
      <c r="AO529" s="240"/>
      <c r="AP529" s="240"/>
      <c r="AQ529" s="240"/>
      <c r="AR529" s="240"/>
      <c r="AS529" s="240"/>
      <c r="AT529" s="240"/>
      <c r="AU529" s="240"/>
      <c r="AV529" s="240"/>
      <c r="AW529" s="240"/>
      <c r="AX529" s="240"/>
      <c r="AY529" s="240"/>
      <c r="AZ529" s="240"/>
      <c r="BA529" s="240"/>
      <c r="BB529" s="240"/>
      <c r="BC529" s="240"/>
      <c r="BD529" s="240"/>
      <c r="BE529" s="240"/>
      <c r="BF529" s="240"/>
      <c r="BG529" s="240"/>
      <c r="BH529" s="240"/>
      <c r="BI529" s="240"/>
      <c r="BJ529" s="240"/>
      <c r="BK529" s="240"/>
      <c r="BL529" s="240"/>
      <c r="BM529" s="240"/>
      <c r="BN529" s="240"/>
      <c r="BO529" s="240"/>
      <c r="BP529" s="240"/>
      <c r="BQ529" s="240"/>
      <c r="BR529" s="240"/>
      <c r="BS529" s="240"/>
    </row>
    <row r="530" spans="26:71" x14ac:dyDescent="0.2">
      <c r="Z530" s="240"/>
      <c r="AA530" s="240"/>
      <c r="AB530" s="240"/>
      <c r="AC530" s="240"/>
      <c r="AD530" s="240"/>
      <c r="AE530" s="240"/>
      <c r="AF530" s="240"/>
      <c r="AG530" s="240"/>
      <c r="AH530" s="240"/>
      <c r="AI530" s="240"/>
      <c r="AJ530" s="240"/>
      <c r="AK530" s="240"/>
      <c r="AL530" s="240"/>
      <c r="AM530" s="240"/>
      <c r="AN530" s="240"/>
      <c r="AO530" s="240"/>
      <c r="AP530" s="240"/>
      <c r="AQ530" s="240"/>
      <c r="AR530" s="240"/>
      <c r="AS530" s="240"/>
      <c r="AT530" s="240"/>
      <c r="AU530" s="240"/>
      <c r="AV530" s="240"/>
      <c r="AW530" s="240"/>
      <c r="AX530" s="240"/>
      <c r="AY530" s="240"/>
      <c r="AZ530" s="240"/>
      <c r="BA530" s="240"/>
      <c r="BB530" s="240"/>
      <c r="BC530" s="240"/>
      <c r="BD530" s="240"/>
      <c r="BE530" s="240"/>
      <c r="BF530" s="240"/>
      <c r="BG530" s="240"/>
      <c r="BH530" s="240"/>
      <c r="BI530" s="240"/>
      <c r="BJ530" s="240"/>
      <c r="BK530" s="240"/>
      <c r="BL530" s="240"/>
      <c r="BM530" s="240"/>
      <c r="BN530" s="240"/>
      <c r="BO530" s="240"/>
      <c r="BP530" s="240"/>
      <c r="BQ530" s="240"/>
      <c r="BR530" s="240"/>
      <c r="BS530" s="240"/>
    </row>
    <row r="531" spans="26:71" x14ac:dyDescent="0.2">
      <c r="Z531" s="240"/>
      <c r="AA531" s="240"/>
      <c r="AB531" s="240"/>
      <c r="AC531" s="240"/>
      <c r="AD531" s="240"/>
      <c r="AE531" s="240"/>
      <c r="AF531" s="240"/>
      <c r="AG531" s="240"/>
      <c r="AH531" s="240"/>
      <c r="AI531" s="240"/>
      <c r="AJ531" s="240"/>
      <c r="AK531" s="240"/>
      <c r="AL531" s="240"/>
      <c r="AM531" s="240"/>
      <c r="AN531" s="240"/>
      <c r="AO531" s="240"/>
      <c r="AP531" s="240"/>
      <c r="AQ531" s="240"/>
      <c r="AR531" s="240"/>
      <c r="AS531" s="240"/>
      <c r="AT531" s="240"/>
      <c r="AU531" s="240"/>
      <c r="AV531" s="240"/>
      <c r="AW531" s="240"/>
      <c r="AX531" s="240"/>
      <c r="AY531" s="240"/>
      <c r="AZ531" s="240"/>
      <c r="BA531" s="240"/>
      <c r="BB531" s="240"/>
      <c r="BC531" s="240"/>
      <c r="BD531" s="240"/>
      <c r="BE531" s="240"/>
      <c r="BF531" s="240"/>
      <c r="BG531" s="240"/>
      <c r="BH531" s="240"/>
      <c r="BI531" s="240"/>
      <c r="BJ531" s="240"/>
      <c r="BK531" s="240"/>
      <c r="BL531" s="240"/>
      <c r="BM531" s="240"/>
      <c r="BN531" s="240"/>
      <c r="BO531" s="240"/>
      <c r="BP531" s="240"/>
      <c r="BQ531" s="240"/>
      <c r="BR531" s="240"/>
      <c r="BS531" s="240"/>
    </row>
    <row r="532" spans="26:71" x14ac:dyDescent="0.2">
      <c r="Z532" s="240"/>
      <c r="AA532" s="240"/>
      <c r="AB532" s="240"/>
      <c r="AC532" s="240"/>
      <c r="AD532" s="240"/>
      <c r="AE532" s="240"/>
      <c r="AF532" s="240"/>
      <c r="AG532" s="240"/>
      <c r="AH532" s="240"/>
      <c r="AI532" s="240"/>
      <c r="AJ532" s="240"/>
      <c r="AK532" s="240"/>
      <c r="AL532" s="240"/>
      <c r="AM532" s="240"/>
      <c r="AN532" s="240"/>
      <c r="AO532" s="240"/>
      <c r="AP532" s="240"/>
      <c r="AQ532" s="240"/>
      <c r="AR532" s="240"/>
      <c r="AS532" s="240"/>
      <c r="AT532" s="240"/>
      <c r="AU532" s="240"/>
      <c r="AV532" s="240"/>
      <c r="AW532" s="240"/>
      <c r="AX532" s="240"/>
      <c r="AY532" s="240"/>
      <c r="AZ532" s="240"/>
      <c r="BA532" s="240"/>
      <c r="BB532" s="240"/>
      <c r="BC532" s="240"/>
      <c r="BD532" s="240"/>
      <c r="BE532" s="240"/>
      <c r="BF532" s="240"/>
      <c r="BG532" s="240"/>
      <c r="BH532" s="240"/>
      <c r="BI532" s="240"/>
      <c r="BJ532" s="240"/>
      <c r="BK532" s="240"/>
      <c r="BL532" s="240"/>
      <c r="BM532" s="240"/>
      <c r="BN532" s="240"/>
      <c r="BO532" s="240"/>
      <c r="BP532" s="240"/>
      <c r="BQ532" s="240"/>
      <c r="BR532" s="240"/>
      <c r="BS532" s="240"/>
    </row>
    <row r="533" spans="26:71" x14ac:dyDescent="0.2">
      <c r="Z533" s="240"/>
      <c r="AA533" s="240"/>
      <c r="AB533" s="240"/>
      <c r="AC533" s="240"/>
      <c r="AD533" s="240"/>
      <c r="AE533" s="240"/>
      <c r="AF533" s="240"/>
      <c r="AG533" s="240"/>
      <c r="AH533" s="240"/>
      <c r="AI533" s="240"/>
      <c r="AJ533" s="240"/>
      <c r="AK533" s="240"/>
      <c r="AL533" s="240"/>
      <c r="AM533" s="240"/>
      <c r="AN533" s="240"/>
      <c r="AO533" s="240"/>
      <c r="AP533" s="240"/>
      <c r="AQ533" s="240"/>
      <c r="AR533" s="240"/>
      <c r="AS533" s="240"/>
      <c r="AT533" s="240"/>
      <c r="AU533" s="240"/>
      <c r="AV533" s="240"/>
      <c r="AW533" s="240"/>
      <c r="AX533" s="240"/>
      <c r="AY533" s="240"/>
      <c r="AZ533" s="240"/>
      <c r="BA533" s="240"/>
      <c r="BB533" s="240"/>
      <c r="BC533" s="240"/>
      <c r="BD533" s="240"/>
      <c r="BE533" s="240"/>
      <c r="BF533" s="240"/>
      <c r="BG533" s="240"/>
      <c r="BH533" s="240"/>
      <c r="BI533" s="240"/>
      <c r="BJ533" s="240"/>
      <c r="BK533" s="240"/>
      <c r="BL533" s="240"/>
      <c r="BM533" s="240"/>
      <c r="BN533" s="240"/>
      <c r="BO533" s="240"/>
      <c r="BP533" s="240"/>
      <c r="BQ533" s="240"/>
      <c r="BR533" s="240"/>
      <c r="BS533" s="240"/>
    </row>
    <row r="534" spans="26:71" x14ac:dyDescent="0.2">
      <c r="Z534" s="240"/>
      <c r="AA534" s="240"/>
      <c r="AB534" s="240"/>
      <c r="AC534" s="240"/>
      <c r="AD534" s="240"/>
      <c r="AE534" s="240"/>
      <c r="AF534" s="240"/>
      <c r="AG534" s="240"/>
      <c r="AH534" s="240"/>
      <c r="AI534" s="240"/>
      <c r="AJ534" s="240"/>
      <c r="AK534" s="240"/>
      <c r="AL534" s="240"/>
      <c r="AM534" s="240"/>
      <c r="AN534" s="240"/>
      <c r="AO534" s="240"/>
      <c r="AP534" s="240"/>
      <c r="AQ534" s="240"/>
      <c r="AR534" s="240"/>
      <c r="AS534" s="240"/>
      <c r="AT534" s="240"/>
      <c r="AU534" s="240"/>
      <c r="AV534" s="240"/>
      <c r="AW534" s="240"/>
      <c r="AX534" s="240"/>
      <c r="AY534" s="240"/>
      <c r="AZ534" s="240"/>
      <c r="BA534" s="240"/>
      <c r="BB534" s="240"/>
      <c r="BC534" s="240"/>
      <c r="BD534" s="240"/>
      <c r="BE534" s="240"/>
      <c r="BF534" s="240"/>
      <c r="BG534" s="240"/>
      <c r="BH534" s="240"/>
      <c r="BI534" s="240"/>
      <c r="BJ534" s="240"/>
      <c r="BK534" s="240"/>
      <c r="BL534" s="240"/>
      <c r="BM534" s="240"/>
      <c r="BN534" s="240"/>
      <c r="BO534" s="240"/>
      <c r="BP534" s="240"/>
      <c r="BQ534" s="240"/>
      <c r="BR534" s="240"/>
      <c r="BS534" s="240"/>
    </row>
    <row r="535" spans="26:71" x14ac:dyDescent="0.2">
      <c r="Z535" s="240"/>
      <c r="AA535" s="240"/>
      <c r="AB535" s="240"/>
      <c r="AC535" s="240"/>
      <c r="AD535" s="240"/>
      <c r="AE535" s="240"/>
      <c r="AF535" s="240"/>
      <c r="AG535" s="240"/>
      <c r="AH535" s="240"/>
      <c r="AI535" s="240"/>
      <c r="AJ535" s="240"/>
      <c r="AK535" s="240"/>
      <c r="AL535" s="240"/>
      <c r="AM535" s="240"/>
      <c r="AN535" s="240"/>
      <c r="AO535" s="240"/>
      <c r="AP535" s="240"/>
      <c r="AQ535" s="240"/>
      <c r="AR535" s="240"/>
      <c r="AS535" s="240"/>
      <c r="AT535" s="240"/>
      <c r="AU535" s="240"/>
      <c r="AV535" s="240"/>
      <c r="AW535" s="240"/>
      <c r="AX535" s="240"/>
      <c r="AY535" s="240"/>
      <c r="AZ535" s="240"/>
      <c r="BA535" s="240"/>
      <c r="BB535" s="240"/>
      <c r="BC535" s="240"/>
      <c r="BD535" s="240"/>
      <c r="BE535" s="240"/>
      <c r="BF535" s="240"/>
      <c r="BG535" s="240"/>
      <c r="BH535" s="240"/>
      <c r="BI535" s="240"/>
      <c r="BJ535" s="240"/>
      <c r="BK535" s="240"/>
      <c r="BL535" s="240"/>
      <c r="BM535" s="240"/>
      <c r="BN535" s="240"/>
      <c r="BO535" s="240"/>
      <c r="BP535" s="240"/>
      <c r="BQ535" s="240"/>
      <c r="BR535" s="240"/>
      <c r="BS535" s="240"/>
    </row>
    <row r="536" spans="26:71" x14ac:dyDescent="0.2">
      <c r="Z536" s="240"/>
      <c r="AA536" s="240"/>
      <c r="AB536" s="240"/>
      <c r="AC536" s="240"/>
      <c r="AD536" s="240"/>
      <c r="AE536" s="240"/>
      <c r="AF536" s="240"/>
      <c r="AG536" s="240"/>
      <c r="AH536" s="240"/>
      <c r="AI536" s="240"/>
      <c r="AJ536" s="240"/>
      <c r="AK536" s="240"/>
      <c r="AL536" s="240"/>
      <c r="AM536" s="240"/>
      <c r="AN536" s="240"/>
      <c r="AO536" s="240"/>
      <c r="AP536" s="240"/>
      <c r="AQ536" s="240"/>
      <c r="AR536" s="240"/>
      <c r="AS536" s="240"/>
      <c r="AT536" s="240"/>
      <c r="AU536" s="240"/>
      <c r="AV536" s="240"/>
      <c r="AW536" s="240"/>
      <c r="AX536" s="240"/>
      <c r="AY536" s="240"/>
      <c r="AZ536" s="240"/>
      <c r="BA536" s="240"/>
      <c r="BB536" s="240"/>
      <c r="BC536" s="240"/>
      <c r="BD536" s="240"/>
      <c r="BE536" s="240"/>
      <c r="BF536" s="240"/>
      <c r="BG536" s="240"/>
      <c r="BH536" s="240"/>
      <c r="BI536" s="240"/>
      <c r="BJ536" s="240"/>
      <c r="BK536" s="240"/>
      <c r="BL536" s="240"/>
      <c r="BM536" s="240"/>
      <c r="BN536" s="240"/>
      <c r="BO536" s="240"/>
      <c r="BP536" s="240"/>
      <c r="BQ536" s="240"/>
      <c r="BR536" s="240"/>
      <c r="BS536" s="240"/>
    </row>
    <row r="537" spans="26:71" x14ac:dyDescent="0.2">
      <c r="Z537" s="240"/>
      <c r="AA537" s="240"/>
      <c r="AB537" s="240"/>
      <c r="AC537" s="240"/>
      <c r="AD537" s="240"/>
      <c r="AE537" s="240"/>
      <c r="AF537" s="240"/>
      <c r="AG537" s="240"/>
      <c r="AH537" s="240"/>
      <c r="AI537" s="240"/>
      <c r="AJ537" s="240"/>
      <c r="AK537" s="240"/>
      <c r="AL537" s="240"/>
      <c r="AM537" s="240"/>
      <c r="AN537" s="240"/>
      <c r="AO537" s="240"/>
      <c r="AP537" s="240"/>
      <c r="AQ537" s="240"/>
      <c r="AR537" s="240"/>
      <c r="AS537" s="240"/>
      <c r="AT537" s="240"/>
      <c r="AU537" s="240"/>
      <c r="AV537" s="240"/>
      <c r="AW537" s="240"/>
      <c r="AX537" s="240"/>
      <c r="AY537" s="240"/>
      <c r="AZ537" s="240"/>
      <c r="BA537" s="240"/>
      <c r="BB537" s="240"/>
      <c r="BC537" s="240"/>
      <c r="BD537" s="240"/>
      <c r="BE537" s="240"/>
      <c r="BF537" s="240"/>
      <c r="BG537" s="240"/>
      <c r="BH537" s="240"/>
      <c r="BI537" s="240"/>
      <c r="BJ537" s="240"/>
      <c r="BK537" s="240"/>
      <c r="BL537" s="240"/>
      <c r="BM537" s="240"/>
      <c r="BN537" s="240"/>
      <c r="BO537" s="240"/>
      <c r="BP537" s="240"/>
      <c r="BQ537" s="240"/>
      <c r="BR537" s="240"/>
      <c r="BS537" s="240"/>
    </row>
    <row r="538" spans="26:71" x14ac:dyDescent="0.2">
      <c r="Z538" s="240"/>
      <c r="AA538" s="240"/>
      <c r="AB538" s="240"/>
      <c r="AC538" s="240"/>
      <c r="AD538" s="240"/>
      <c r="AE538" s="240"/>
      <c r="AF538" s="240"/>
      <c r="AG538" s="240"/>
      <c r="AH538" s="240"/>
      <c r="AI538" s="240"/>
      <c r="AJ538" s="240"/>
      <c r="AK538" s="240"/>
      <c r="AL538" s="240"/>
      <c r="AM538" s="240"/>
      <c r="AN538" s="240"/>
      <c r="AO538" s="240"/>
      <c r="AP538" s="240"/>
      <c r="AQ538" s="240"/>
      <c r="AR538" s="240"/>
      <c r="AS538" s="240"/>
      <c r="AT538" s="240"/>
      <c r="AU538" s="240"/>
      <c r="AV538" s="240"/>
      <c r="AW538" s="240"/>
      <c r="AX538" s="240"/>
      <c r="AY538" s="240"/>
      <c r="AZ538" s="240"/>
      <c r="BA538" s="240"/>
      <c r="BB538" s="240"/>
      <c r="BC538" s="240"/>
      <c r="BD538" s="240"/>
      <c r="BE538" s="240"/>
      <c r="BF538" s="240"/>
      <c r="BG538" s="240"/>
      <c r="BH538" s="240"/>
      <c r="BI538" s="240"/>
      <c r="BJ538" s="240"/>
      <c r="BK538" s="240"/>
      <c r="BL538" s="240"/>
      <c r="BM538" s="240"/>
      <c r="BN538" s="240"/>
      <c r="BO538" s="240"/>
      <c r="BP538" s="240"/>
      <c r="BQ538" s="240"/>
      <c r="BR538" s="240"/>
      <c r="BS538" s="240"/>
    </row>
    <row r="539" spans="26:71" x14ac:dyDescent="0.2">
      <c r="Z539" s="240"/>
      <c r="AA539" s="240"/>
      <c r="AB539" s="240"/>
      <c r="AC539" s="240"/>
      <c r="AD539" s="240"/>
      <c r="AE539" s="240"/>
      <c r="AF539" s="240"/>
      <c r="AG539" s="240"/>
      <c r="AH539" s="240"/>
      <c r="AI539" s="240"/>
      <c r="AJ539" s="240"/>
      <c r="AK539" s="240"/>
      <c r="AL539" s="240"/>
      <c r="AM539" s="240"/>
      <c r="AN539" s="240"/>
      <c r="AO539" s="240"/>
      <c r="AP539" s="240"/>
      <c r="AQ539" s="240"/>
      <c r="AR539" s="240"/>
      <c r="AS539" s="240"/>
      <c r="AT539" s="240"/>
      <c r="AU539" s="240"/>
      <c r="AV539" s="240"/>
      <c r="AW539" s="240"/>
      <c r="AX539" s="240"/>
      <c r="AY539" s="240"/>
      <c r="AZ539" s="240"/>
      <c r="BA539" s="240"/>
      <c r="BB539" s="240"/>
      <c r="BC539" s="240"/>
      <c r="BD539" s="240"/>
      <c r="BE539" s="240"/>
      <c r="BF539" s="240"/>
      <c r="BG539" s="240"/>
      <c r="BH539" s="240"/>
      <c r="BI539" s="240"/>
      <c r="BJ539" s="240"/>
      <c r="BK539" s="240"/>
      <c r="BL539" s="240"/>
      <c r="BM539" s="240"/>
      <c r="BN539" s="240"/>
      <c r="BO539" s="240"/>
      <c r="BP539" s="240"/>
      <c r="BQ539" s="240"/>
      <c r="BR539" s="240"/>
      <c r="BS539" s="240"/>
    </row>
    <row r="540" spans="26:71" x14ac:dyDescent="0.2">
      <c r="Z540" s="240"/>
      <c r="AA540" s="240"/>
      <c r="AB540" s="240"/>
      <c r="AC540" s="240"/>
      <c r="AD540" s="240"/>
      <c r="AE540" s="240"/>
      <c r="AF540" s="240"/>
      <c r="AG540" s="240"/>
      <c r="AH540" s="240"/>
      <c r="AI540" s="240"/>
      <c r="AJ540" s="240"/>
      <c r="AK540" s="240"/>
      <c r="AL540" s="240"/>
      <c r="AM540" s="240"/>
      <c r="AN540" s="240"/>
      <c r="AO540" s="240"/>
      <c r="AP540" s="240"/>
      <c r="AQ540" s="240"/>
      <c r="AR540" s="240"/>
      <c r="AS540" s="240"/>
      <c r="AT540" s="240"/>
      <c r="AU540" s="240"/>
      <c r="AV540" s="240"/>
      <c r="AW540" s="240"/>
      <c r="AX540" s="240"/>
      <c r="AY540" s="240"/>
      <c r="AZ540" s="240"/>
      <c r="BA540" s="240"/>
      <c r="BB540" s="240"/>
      <c r="BC540" s="240"/>
      <c r="BD540" s="240"/>
      <c r="BE540" s="240"/>
      <c r="BF540" s="240"/>
      <c r="BG540" s="240"/>
      <c r="BH540" s="240"/>
      <c r="BI540" s="240"/>
      <c r="BJ540" s="240"/>
      <c r="BK540" s="240"/>
      <c r="BL540" s="240"/>
      <c r="BM540" s="240"/>
      <c r="BN540" s="240"/>
      <c r="BO540" s="240"/>
      <c r="BP540" s="240"/>
      <c r="BQ540" s="240"/>
      <c r="BR540" s="240"/>
      <c r="BS540" s="240"/>
    </row>
    <row r="541" spans="26:71" x14ac:dyDescent="0.2">
      <c r="Z541" s="240"/>
      <c r="AA541" s="240"/>
      <c r="AB541" s="240"/>
      <c r="AC541" s="240"/>
      <c r="AD541" s="240"/>
      <c r="AE541" s="240"/>
      <c r="AF541" s="240"/>
      <c r="AG541" s="240"/>
      <c r="AH541" s="240"/>
      <c r="AI541" s="240"/>
      <c r="AJ541" s="240"/>
      <c r="AK541" s="240"/>
      <c r="AL541" s="240"/>
      <c r="AM541" s="240"/>
      <c r="AN541" s="240"/>
      <c r="AO541" s="240"/>
      <c r="AP541" s="240"/>
      <c r="AQ541" s="240"/>
      <c r="AR541" s="240"/>
      <c r="AS541" s="240"/>
      <c r="AT541" s="240"/>
      <c r="AU541" s="240"/>
      <c r="AV541" s="240"/>
      <c r="AW541" s="240"/>
      <c r="AX541" s="240"/>
      <c r="AY541" s="240"/>
      <c r="AZ541" s="240"/>
      <c r="BA541" s="240"/>
      <c r="BB541" s="240"/>
      <c r="BC541" s="240"/>
      <c r="BD541" s="240"/>
      <c r="BE541" s="240"/>
      <c r="BF541" s="240"/>
      <c r="BG541" s="240"/>
      <c r="BH541" s="240"/>
      <c r="BI541" s="240"/>
      <c r="BJ541" s="240"/>
      <c r="BK541" s="240"/>
      <c r="BL541" s="240"/>
      <c r="BM541" s="240"/>
      <c r="BN541" s="240"/>
      <c r="BO541" s="240"/>
      <c r="BP541" s="240"/>
      <c r="BQ541" s="240"/>
      <c r="BR541" s="240"/>
      <c r="BS541" s="240"/>
    </row>
    <row r="542" spans="26:71" x14ac:dyDescent="0.2">
      <c r="Z542" s="240"/>
      <c r="AA542" s="240"/>
      <c r="AB542" s="240"/>
      <c r="AC542" s="240"/>
      <c r="AD542" s="240"/>
      <c r="AE542" s="240"/>
      <c r="AF542" s="240"/>
      <c r="AG542" s="240"/>
      <c r="AH542" s="240"/>
      <c r="AI542" s="240"/>
      <c r="AJ542" s="240"/>
      <c r="AK542" s="240"/>
      <c r="AL542" s="240"/>
      <c r="AM542" s="240"/>
      <c r="AN542" s="240"/>
      <c r="AO542" s="240"/>
      <c r="AP542" s="240"/>
      <c r="AQ542" s="240"/>
      <c r="AR542" s="240"/>
      <c r="AS542" s="240"/>
      <c r="AT542" s="240"/>
      <c r="AU542" s="240"/>
      <c r="AV542" s="240"/>
      <c r="AW542" s="240"/>
      <c r="AX542" s="240"/>
      <c r="AY542" s="240"/>
      <c r="AZ542" s="240"/>
      <c r="BA542" s="240"/>
      <c r="BB542" s="240"/>
      <c r="BC542" s="240"/>
      <c r="BD542" s="240"/>
      <c r="BE542" s="240"/>
      <c r="BF542" s="240"/>
      <c r="BG542" s="240"/>
      <c r="BH542" s="240"/>
      <c r="BI542" s="240"/>
      <c r="BJ542" s="240"/>
      <c r="BK542" s="240"/>
      <c r="BL542" s="240"/>
      <c r="BM542" s="240"/>
      <c r="BN542" s="240"/>
      <c r="BO542" s="240"/>
      <c r="BP542" s="240"/>
      <c r="BQ542" s="240"/>
      <c r="BR542" s="240"/>
      <c r="BS542" s="240"/>
    </row>
    <row r="543" spans="26:71" x14ac:dyDescent="0.2">
      <c r="Z543" s="240"/>
      <c r="AA543" s="240"/>
      <c r="AB543" s="240"/>
      <c r="AC543" s="240"/>
      <c r="AD543" s="240"/>
      <c r="AE543" s="240"/>
      <c r="AF543" s="240"/>
      <c r="AG543" s="240"/>
      <c r="AH543" s="240"/>
      <c r="AI543" s="240"/>
      <c r="AJ543" s="240"/>
      <c r="AK543" s="240"/>
      <c r="AL543" s="240"/>
      <c r="AM543" s="240"/>
      <c r="AN543" s="240"/>
      <c r="AO543" s="240"/>
      <c r="AP543" s="240"/>
      <c r="AQ543" s="240"/>
      <c r="AR543" s="240"/>
      <c r="AS543" s="240"/>
      <c r="AT543" s="240"/>
      <c r="AU543" s="240"/>
      <c r="AV543" s="240"/>
      <c r="AW543" s="240"/>
      <c r="AX543" s="240"/>
      <c r="AY543" s="240"/>
      <c r="AZ543" s="240"/>
      <c r="BA543" s="240"/>
      <c r="BB543" s="240"/>
      <c r="BC543" s="240"/>
      <c r="BD543" s="240"/>
      <c r="BE543" s="240"/>
      <c r="BF543" s="240"/>
      <c r="BG543" s="240"/>
      <c r="BH543" s="240"/>
      <c r="BI543" s="240"/>
      <c r="BJ543" s="240"/>
      <c r="BK543" s="240"/>
      <c r="BL543" s="240"/>
      <c r="BM543" s="240"/>
      <c r="BN543" s="240"/>
      <c r="BO543" s="240"/>
      <c r="BP543" s="240"/>
      <c r="BQ543" s="240"/>
      <c r="BR543" s="240"/>
      <c r="BS543" s="240"/>
    </row>
    <row r="544" spans="26:71" x14ac:dyDescent="0.2">
      <c r="Z544" s="240"/>
      <c r="AA544" s="240"/>
      <c r="AB544" s="240"/>
      <c r="AC544" s="240"/>
      <c r="AD544" s="240"/>
      <c r="AE544" s="240"/>
      <c r="AF544" s="240"/>
      <c r="AG544" s="240"/>
      <c r="AH544" s="240"/>
      <c r="AI544" s="240"/>
      <c r="AJ544" s="240"/>
      <c r="AK544" s="240"/>
      <c r="AL544" s="240"/>
      <c r="AM544" s="240"/>
      <c r="AN544" s="240"/>
      <c r="AO544" s="240"/>
      <c r="AP544" s="240"/>
      <c r="AQ544" s="240"/>
      <c r="AR544" s="240"/>
      <c r="AS544" s="240"/>
      <c r="AT544" s="240"/>
      <c r="AU544" s="240"/>
      <c r="AV544" s="240"/>
      <c r="AW544" s="240"/>
      <c r="AX544" s="240"/>
      <c r="AY544" s="240"/>
      <c r="AZ544" s="240"/>
      <c r="BA544" s="240"/>
      <c r="BB544" s="240"/>
      <c r="BC544" s="240"/>
      <c r="BD544" s="240"/>
      <c r="BE544" s="240"/>
      <c r="BF544" s="240"/>
      <c r="BG544" s="240"/>
      <c r="BH544" s="240"/>
      <c r="BI544" s="240"/>
      <c r="BJ544" s="240"/>
      <c r="BK544" s="240"/>
      <c r="BL544" s="240"/>
      <c r="BM544" s="240"/>
      <c r="BN544" s="240"/>
      <c r="BO544" s="240"/>
      <c r="BP544" s="240"/>
      <c r="BQ544" s="240"/>
      <c r="BR544" s="240"/>
      <c r="BS544" s="240"/>
    </row>
    <row r="545" spans="26:71" x14ac:dyDescent="0.2">
      <c r="Z545" s="240"/>
      <c r="AA545" s="240"/>
      <c r="AB545" s="240"/>
      <c r="AC545" s="240"/>
      <c r="AD545" s="240"/>
      <c r="AE545" s="240"/>
      <c r="AF545" s="240"/>
      <c r="AG545" s="240"/>
      <c r="AH545" s="240"/>
      <c r="AI545" s="240"/>
      <c r="AJ545" s="240"/>
      <c r="AK545" s="240"/>
      <c r="AL545" s="240"/>
      <c r="AM545" s="240"/>
      <c r="AN545" s="240"/>
      <c r="AO545" s="240"/>
      <c r="AP545" s="240"/>
      <c r="AQ545" s="240"/>
      <c r="AR545" s="240"/>
      <c r="AS545" s="240"/>
      <c r="AT545" s="240"/>
      <c r="AU545" s="240"/>
      <c r="AV545" s="240"/>
      <c r="AW545" s="240"/>
      <c r="AX545" s="240"/>
      <c r="AY545" s="240"/>
      <c r="AZ545" s="240"/>
      <c r="BA545" s="240"/>
      <c r="BB545" s="240"/>
      <c r="BC545" s="240"/>
      <c r="BD545" s="240"/>
      <c r="BE545" s="240"/>
      <c r="BF545" s="240"/>
      <c r="BG545" s="240"/>
      <c r="BH545" s="240"/>
      <c r="BI545" s="240"/>
      <c r="BJ545" s="240"/>
      <c r="BK545" s="240"/>
      <c r="BL545" s="240"/>
      <c r="BM545" s="240"/>
      <c r="BN545" s="240"/>
      <c r="BO545" s="240"/>
      <c r="BP545" s="240"/>
      <c r="BQ545" s="240"/>
      <c r="BR545" s="240"/>
      <c r="BS545" s="240"/>
    </row>
    <row r="546" spans="26:71" x14ac:dyDescent="0.2">
      <c r="Z546" s="240"/>
      <c r="AA546" s="240"/>
      <c r="AB546" s="240"/>
      <c r="AC546" s="240"/>
      <c r="AD546" s="240"/>
      <c r="AE546" s="240"/>
      <c r="AF546" s="240"/>
      <c r="AG546" s="240"/>
      <c r="AH546" s="240"/>
      <c r="AI546" s="240"/>
      <c r="AJ546" s="240"/>
      <c r="AK546" s="240"/>
      <c r="AL546" s="240"/>
      <c r="AM546" s="240"/>
      <c r="AN546" s="240"/>
      <c r="AO546" s="240"/>
      <c r="AP546" s="240"/>
      <c r="AQ546" s="240"/>
      <c r="AR546" s="240"/>
      <c r="AS546" s="240"/>
      <c r="AT546" s="240"/>
      <c r="AU546" s="240"/>
      <c r="AV546" s="240"/>
      <c r="AW546" s="240"/>
      <c r="AX546" s="240"/>
      <c r="AY546" s="240"/>
      <c r="AZ546" s="240"/>
      <c r="BA546" s="240"/>
      <c r="BB546" s="240"/>
      <c r="BC546" s="240"/>
      <c r="BD546" s="240"/>
      <c r="BE546" s="240"/>
      <c r="BF546" s="240"/>
      <c r="BG546" s="240"/>
      <c r="BH546" s="240"/>
      <c r="BI546" s="240"/>
      <c r="BJ546" s="240"/>
      <c r="BK546" s="240"/>
      <c r="BL546" s="240"/>
      <c r="BM546" s="240"/>
      <c r="BN546" s="240"/>
      <c r="BO546" s="240"/>
      <c r="BP546" s="240"/>
      <c r="BQ546" s="240"/>
      <c r="BR546" s="240"/>
      <c r="BS546" s="240"/>
    </row>
    <row r="547" spans="26:71" x14ac:dyDescent="0.2">
      <c r="Z547" s="240"/>
      <c r="AA547" s="240"/>
      <c r="AB547" s="240"/>
      <c r="AC547" s="240"/>
      <c r="AD547" s="240"/>
      <c r="AE547" s="240"/>
      <c r="AF547" s="240"/>
      <c r="AG547" s="240"/>
      <c r="AH547" s="240"/>
      <c r="AI547" s="240"/>
      <c r="AJ547" s="240"/>
      <c r="AK547" s="240"/>
      <c r="AL547" s="240"/>
      <c r="AM547" s="240"/>
      <c r="AN547" s="240"/>
      <c r="AO547" s="240"/>
      <c r="AP547" s="240"/>
      <c r="AQ547" s="240"/>
      <c r="AR547" s="240"/>
      <c r="AS547" s="240"/>
      <c r="AT547" s="240"/>
      <c r="AU547" s="240"/>
      <c r="AV547" s="240"/>
      <c r="AW547" s="240"/>
      <c r="AX547" s="240"/>
      <c r="AY547" s="240"/>
      <c r="AZ547" s="240"/>
      <c r="BA547" s="240"/>
      <c r="BB547" s="240"/>
      <c r="BC547" s="240"/>
      <c r="BD547" s="240"/>
      <c r="BE547" s="240"/>
      <c r="BF547" s="240"/>
      <c r="BG547" s="240"/>
      <c r="BH547" s="240"/>
      <c r="BI547" s="240"/>
      <c r="BJ547" s="240"/>
      <c r="BK547" s="240"/>
      <c r="BL547" s="240"/>
      <c r="BM547" s="240"/>
      <c r="BN547" s="240"/>
      <c r="BO547" s="240"/>
      <c r="BP547" s="240"/>
      <c r="BQ547" s="240"/>
      <c r="BR547" s="240"/>
      <c r="BS547" s="240"/>
    </row>
    <row r="548" spans="26:71" x14ac:dyDescent="0.2">
      <c r="Z548" s="240"/>
      <c r="AA548" s="240"/>
      <c r="AB548" s="240"/>
      <c r="AC548" s="240"/>
      <c r="AD548" s="240"/>
      <c r="AE548" s="240"/>
      <c r="AF548" s="240"/>
      <c r="AG548" s="240"/>
      <c r="AH548" s="240"/>
      <c r="AI548" s="240"/>
      <c r="AJ548" s="240"/>
      <c r="AK548" s="240"/>
      <c r="AL548" s="240"/>
      <c r="AM548" s="240"/>
      <c r="AN548" s="240"/>
      <c r="AO548" s="240"/>
      <c r="AP548" s="240"/>
      <c r="AQ548" s="240"/>
      <c r="AR548" s="240"/>
      <c r="AS548" s="240"/>
      <c r="AT548" s="240"/>
      <c r="AU548" s="240"/>
      <c r="AV548" s="240"/>
      <c r="AW548" s="240"/>
      <c r="AX548" s="240"/>
      <c r="AY548" s="240"/>
      <c r="AZ548" s="240"/>
      <c r="BA548" s="240"/>
      <c r="BB548" s="240"/>
      <c r="BC548" s="240"/>
      <c r="BD548" s="240"/>
      <c r="BE548" s="240"/>
      <c r="BF548" s="240"/>
      <c r="BG548" s="240"/>
      <c r="BH548" s="240"/>
      <c r="BI548" s="240"/>
      <c r="BJ548" s="240"/>
      <c r="BK548" s="240"/>
      <c r="BL548" s="240"/>
      <c r="BM548" s="240"/>
      <c r="BN548" s="240"/>
      <c r="BO548" s="240"/>
      <c r="BP548" s="240"/>
      <c r="BQ548" s="240"/>
      <c r="BR548" s="240"/>
      <c r="BS548" s="240"/>
    </row>
    <row r="549" spans="26:71" x14ac:dyDescent="0.2">
      <c r="Z549" s="240"/>
      <c r="AA549" s="240"/>
      <c r="AB549" s="240"/>
      <c r="AC549" s="240"/>
      <c r="AD549" s="240"/>
      <c r="AE549" s="240"/>
      <c r="AF549" s="240"/>
      <c r="AG549" s="240"/>
      <c r="AH549" s="240"/>
      <c r="AI549" s="240"/>
      <c r="AJ549" s="240"/>
      <c r="AK549" s="240"/>
      <c r="AL549" s="240"/>
      <c r="AM549" s="240"/>
      <c r="AN549" s="240"/>
      <c r="AO549" s="240"/>
      <c r="AP549" s="240"/>
      <c r="AQ549" s="240"/>
      <c r="AR549" s="240"/>
      <c r="AS549" s="240"/>
      <c r="AT549" s="240"/>
      <c r="AU549" s="240"/>
      <c r="AV549" s="240"/>
      <c r="AW549" s="240"/>
      <c r="AX549" s="240"/>
      <c r="AY549" s="240"/>
      <c r="AZ549" s="240"/>
      <c r="BA549" s="240"/>
      <c r="BB549" s="240"/>
      <c r="BC549" s="240"/>
      <c r="BD549" s="240"/>
      <c r="BE549" s="240"/>
      <c r="BF549" s="240"/>
      <c r="BG549" s="240"/>
      <c r="BH549" s="240"/>
      <c r="BI549" s="240"/>
      <c r="BJ549" s="240"/>
      <c r="BK549" s="240"/>
      <c r="BL549" s="240"/>
      <c r="BM549" s="240"/>
      <c r="BN549" s="240"/>
      <c r="BO549" s="240"/>
      <c r="BP549" s="240"/>
      <c r="BQ549" s="240"/>
      <c r="BR549" s="240"/>
      <c r="BS549" s="240"/>
    </row>
    <row r="550" spans="26:71" x14ac:dyDescent="0.2">
      <c r="Z550" s="240"/>
      <c r="AA550" s="240"/>
      <c r="AB550" s="240"/>
      <c r="AC550" s="240"/>
      <c r="AD550" s="240"/>
      <c r="AE550" s="240"/>
      <c r="AF550" s="240"/>
      <c r="AG550" s="240"/>
      <c r="AH550" s="240"/>
      <c r="AI550" s="240"/>
      <c r="AJ550" s="240"/>
      <c r="AK550" s="240"/>
      <c r="AL550" s="240"/>
      <c r="AM550" s="240"/>
      <c r="AN550" s="240"/>
      <c r="AO550" s="240"/>
      <c r="AP550" s="240"/>
      <c r="AQ550" s="240"/>
      <c r="AR550" s="240"/>
      <c r="AS550" s="240"/>
      <c r="AT550" s="240"/>
      <c r="AU550" s="240"/>
      <c r="AV550" s="240"/>
      <c r="AW550" s="240"/>
      <c r="AX550" s="240"/>
      <c r="AY550" s="240"/>
      <c r="AZ550" s="240"/>
      <c r="BA550" s="240"/>
      <c r="BB550" s="240"/>
      <c r="BC550" s="240"/>
      <c r="BD550" s="240"/>
      <c r="BE550" s="240"/>
      <c r="BF550" s="240"/>
      <c r="BG550" s="240"/>
      <c r="BH550" s="240"/>
      <c r="BI550" s="240"/>
      <c r="BJ550" s="240"/>
      <c r="BK550" s="240"/>
      <c r="BL550" s="240"/>
      <c r="BM550" s="240"/>
      <c r="BN550" s="240"/>
      <c r="BO550" s="240"/>
      <c r="BP550" s="240"/>
      <c r="BQ550" s="240"/>
      <c r="BR550" s="240"/>
      <c r="BS550" s="240"/>
    </row>
    <row r="551" spans="26:71" x14ac:dyDescent="0.2">
      <c r="Z551" s="240"/>
      <c r="AA551" s="240"/>
      <c r="AB551" s="240"/>
      <c r="AC551" s="240"/>
      <c r="AD551" s="240"/>
      <c r="AE551" s="240"/>
      <c r="AF551" s="240"/>
      <c r="AG551" s="240"/>
      <c r="AH551" s="240"/>
      <c r="AI551" s="240"/>
      <c r="AJ551" s="240"/>
      <c r="AK551" s="240"/>
      <c r="AL551" s="240"/>
      <c r="AM551" s="240"/>
      <c r="AN551" s="240"/>
      <c r="AO551" s="240"/>
      <c r="AP551" s="240"/>
      <c r="AQ551" s="240"/>
      <c r="AR551" s="240"/>
      <c r="AS551" s="240"/>
      <c r="AT551" s="240"/>
      <c r="AU551" s="240"/>
      <c r="AV551" s="240"/>
      <c r="AW551" s="240"/>
      <c r="AX551" s="240"/>
      <c r="AY551" s="240"/>
      <c r="AZ551" s="240"/>
      <c r="BA551" s="240"/>
      <c r="BB551" s="240"/>
      <c r="BC551" s="240"/>
      <c r="BD551" s="240"/>
      <c r="BE551" s="240"/>
      <c r="BF551" s="240"/>
      <c r="BG551" s="240"/>
      <c r="BH551" s="240"/>
      <c r="BI551" s="240"/>
      <c r="BJ551" s="240"/>
      <c r="BK551" s="240"/>
      <c r="BL551" s="240"/>
      <c r="BM551" s="240"/>
      <c r="BN551" s="240"/>
      <c r="BO551" s="240"/>
      <c r="BP551" s="240"/>
      <c r="BQ551" s="240"/>
      <c r="BR551" s="240"/>
      <c r="BS551" s="240"/>
    </row>
    <row r="552" spans="26:71" x14ac:dyDescent="0.2">
      <c r="Z552" s="240"/>
      <c r="AA552" s="240"/>
      <c r="AB552" s="240"/>
      <c r="AC552" s="240"/>
      <c r="AD552" s="240"/>
      <c r="AE552" s="240"/>
      <c r="AF552" s="240"/>
      <c r="AG552" s="240"/>
      <c r="AH552" s="240"/>
      <c r="AI552" s="240"/>
      <c r="AJ552" s="240"/>
      <c r="AK552" s="240"/>
      <c r="AL552" s="240"/>
      <c r="AM552" s="240"/>
      <c r="AN552" s="240"/>
      <c r="AO552" s="240"/>
      <c r="AP552" s="240"/>
      <c r="AQ552" s="240"/>
      <c r="AR552" s="240"/>
      <c r="AS552" s="240"/>
      <c r="AT552" s="240"/>
      <c r="AU552" s="240"/>
      <c r="AV552" s="240"/>
      <c r="AW552" s="240"/>
      <c r="AX552" s="240"/>
      <c r="AY552" s="240"/>
      <c r="AZ552" s="240"/>
      <c r="BA552" s="240"/>
      <c r="BB552" s="240"/>
      <c r="BC552" s="240"/>
      <c r="BD552" s="240"/>
      <c r="BE552" s="240"/>
      <c r="BF552" s="240"/>
      <c r="BG552" s="240"/>
      <c r="BH552" s="240"/>
      <c r="BI552" s="240"/>
      <c r="BJ552" s="240"/>
      <c r="BK552" s="240"/>
      <c r="BL552" s="240"/>
      <c r="BM552" s="240"/>
      <c r="BN552" s="240"/>
      <c r="BO552" s="240"/>
      <c r="BP552" s="240"/>
      <c r="BQ552" s="240"/>
      <c r="BR552" s="240"/>
      <c r="BS552" s="240"/>
    </row>
    <row r="553" spans="26:71" x14ac:dyDescent="0.2">
      <c r="Z553" s="240"/>
      <c r="AA553" s="240"/>
      <c r="AB553" s="240"/>
      <c r="AC553" s="240"/>
      <c r="AD553" s="240"/>
      <c r="AE553" s="240"/>
      <c r="AF553" s="240"/>
      <c r="AG553" s="240"/>
      <c r="AH553" s="240"/>
      <c r="AI553" s="240"/>
      <c r="AJ553" s="240"/>
      <c r="AK553" s="240"/>
      <c r="AL553" s="240"/>
      <c r="AM553" s="240"/>
      <c r="AN553" s="240"/>
      <c r="AO553" s="240"/>
      <c r="AP553" s="240"/>
      <c r="AQ553" s="240"/>
      <c r="AR553" s="240"/>
      <c r="AS553" s="240"/>
      <c r="AT553" s="240"/>
      <c r="AU553" s="240"/>
      <c r="AV553" s="240"/>
      <c r="AW553" s="240"/>
      <c r="AX553" s="240"/>
      <c r="AY553" s="240"/>
      <c r="AZ553" s="240"/>
      <c r="BA553" s="240"/>
      <c r="BB553" s="240"/>
      <c r="BC553" s="240"/>
      <c r="BD553" s="240"/>
      <c r="BE553" s="240"/>
      <c r="BF553" s="240"/>
      <c r="BG553" s="240"/>
      <c r="BH553" s="240"/>
      <c r="BI553" s="240"/>
      <c r="BJ553" s="240"/>
      <c r="BK553" s="240"/>
      <c r="BL553" s="240"/>
      <c r="BM553" s="240"/>
      <c r="BN553" s="240"/>
      <c r="BO553" s="240"/>
      <c r="BP553" s="240"/>
      <c r="BQ553" s="240"/>
      <c r="BR553" s="240"/>
      <c r="BS553" s="240"/>
    </row>
    <row r="554" spans="26:71" x14ac:dyDescent="0.2">
      <c r="Z554" s="240"/>
      <c r="AA554" s="240"/>
      <c r="AB554" s="240"/>
      <c r="AC554" s="240"/>
      <c r="AD554" s="240"/>
      <c r="AE554" s="240"/>
      <c r="AF554" s="240"/>
      <c r="AG554" s="240"/>
      <c r="AH554" s="240"/>
      <c r="AI554" s="240"/>
      <c r="AJ554" s="240"/>
      <c r="AK554" s="240"/>
      <c r="AL554" s="240"/>
      <c r="AM554" s="240"/>
      <c r="AN554" s="240"/>
      <c r="AO554" s="240"/>
      <c r="AP554" s="240"/>
      <c r="AQ554" s="240"/>
      <c r="AR554" s="240"/>
      <c r="AS554" s="240"/>
      <c r="AT554" s="240"/>
      <c r="AU554" s="240"/>
      <c r="AV554" s="240"/>
      <c r="AW554" s="240"/>
      <c r="AX554" s="240"/>
      <c r="AY554" s="240"/>
      <c r="AZ554" s="240"/>
      <c r="BA554" s="240"/>
      <c r="BB554" s="240"/>
      <c r="BC554" s="240"/>
      <c r="BD554" s="240"/>
      <c r="BE554" s="240"/>
      <c r="BF554" s="240"/>
      <c r="BG554" s="240"/>
      <c r="BH554" s="240"/>
      <c r="BI554" s="240"/>
      <c r="BJ554" s="240"/>
      <c r="BK554" s="240"/>
      <c r="BL554" s="240"/>
      <c r="BM554" s="240"/>
      <c r="BN554" s="240"/>
      <c r="BO554" s="240"/>
      <c r="BP554" s="240"/>
      <c r="BQ554" s="240"/>
      <c r="BR554" s="240"/>
      <c r="BS554" s="240"/>
    </row>
    <row r="555" spans="26:71" x14ac:dyDescent="0.2">
      <c r="Z555" s="240"/>
      <c r="AA555" s="240"/>
      <c r="AB555" s="240"/>
      <c r="AC555" s="240"/>
      <c r="AD555" s="240"/>
      <c r="AE555" s="240"/>
      <c r="AF555" s="240"/>
      <c r="AG555" s="240"/>
      <c r="AH555" s="240"/>
      <c r="AI555" s="240"/>
      <c r="AJ555" s="240"/>
      <c r="AK555" s="240"/>
      <c r="AL555" s="240"/>
      <c r="AM555" s="240"/>
      <c r="AN555" s="240"/>
      <c r="AO555" s="240"/>
      <c r="AP555" s="240"/>
      <c r="AQ555" s="240"/>
      <c r="AR555" s="240"/>
      <c r="AS555" s="240"/>
      <c r="AT555" s="240"/>
      <c r="AU555" s="240"/>
      <c r="AV555" s="240"/>
      <c r="AW555" s="240"/>
      <c r="AX555" s="240"/>
      <c r="AY555" s="240"/>
      <c r="AZ555" s="240"/>
      <c r="BA555" s="240"/>
      <c r="BB555" s="240"/>
      <c r="BC555" s="240"/>
      <c r="BD555" s="240"/>
      <c r="BE555" s="240"/>
      <c r="BF555" s="240"/>
      <c r="BG555" s="240"/>
      <c r="BH555" s="240"/>
      <c r="BI555" s="240"/>
      <c r="BJ555" s="240"/>
      <c r="BK555" s="240"/>
      <c r="BL555" s="240"/>
      <c r="BM555" s="240"/>
      <c r="BN555" s="240"/>
      <c r="BO555" s="240"/>
      <c r="BP555" s="240"/>
      <c r="BQ555" s="240"/>
      <c r="BR555" s="240"/>
      <c r="BS555" s="240"/>
    </row>
    <row r="556" spans="26:71" x14ac:dyDescent="0.2">
      <c r="Z556" s="240"/>
      <c r="AA556" s="240"/>
      <c r="AB556" s="240"/>
      <c r="AC556" s="240"/>
      <c r="AD556" s="240"/>
      <c r="AE556" s="240"/>
      <c r="AF556" s="240"/>
      <c r="AG556" s="240"/>
      <c r="AH556" s="240"/>
      <c r="AI556" s="240"/>
      <c r="AJ556" s="240"/>
      <c r="AK556" s="240"/>
      <c r="AL556" s="240"/>
      <c r="AM556" s="240"/>
      <c r="AN556" s="240"/>
      <c r="AO556" s="240"/>
      <c r="AP556" s="240"/>
      <c r="AQ556" s="240"/>
      <c r="AR556" s="240"/>
      <c r="AS556" s="240"/>
      <c r="AT556" s="240"/>
      <c r="AU556" s="240"/>
      <c r="AV556" s="240"/>
      <c r="AW556" s="240"/>
      <c r="AX556" s="240"/>
      <c r="AY556" s="240"/>
      <c r="AZ556" s="240"/>
      <c r="BA556" s="240"/>
      <c r="BB556" s="240"/>
      <c r="BC556" s="240"/>
      <c r="BD556" s="240"/>
      <c r="BE556" s="240"/>
      <c r="BF556" s="240"/>
      <c r="BG556" s="240"/>
      <c r="BH556" s="240"/>
      <c r="BI556" s="240"/>
      <c r="BJ556" s="240"/>
      <c r="BK556" s="240"/>
      <c r="BL556" s="240"/>
      <c r="BM556" s="240"/>
      <c r="BN556" s="240"/>
      <c r="BO556" s="240"/>
      <c r="BP556" s="240"/>
      <c r="BQ556" s="240"/>
      <c r="BR556" s="240"/>
      <c r="BS556" s="240"/>
    </row>
    <row r="557" spans="26:71" x14ac:dyDescent="0.2">
      <c r="Z557" s="240"/>
      <c r="AA557" s="240"/>
      <c r="AB557" s="240"/>
      <c r="AC557" s="240"/>
      <c r="AD557" s="240"/>
      <c r="AE557" s="240"/>
      <c r="AF557" s="240"/>
      <c r="AG557" s="240"/>
      <c r="AH557" s="240"/>
      <c r="AI557" s="240"/>
      <c r="AJ557" s="240"/>
      <c r="AK557" s="240"/>
      <c r="AL557" s="240"/>
      <c r="AM557" s="240"/>
      <c r="AN557" s="240"/>
      <c r="AO557" s="240"/>
      <c r="AP557" s="240"/>
      <c r="AQ557" s="240"/>
      <c r="AR557" s="240"/>
      <c r="AS557" s="240"/>
      <c r="AT557" s="240"/>
      <c r="AU557" s="240"/>
      <c r="AV557" s="240"/>
      <c r="AW557" s="240"/>
      <c r="AX557" s="240"/>
      <c r="AY557" s="240"/>
      <c r="AZ557" s="240"/>
      <c r="BA557" s="240"/>
      <c r="BB557" s="240"/>
      <c r="BC557" s="240"/>
      <c r="BD557" s="240"/>
      <c r="BE557" s="240"/>
      <c r="BF557" s="240"/>
      <c r="BG557" s="240"/>
      <c r="BH557" s="240"/>
      <c r="BI557" s="240"/>
      <c r="BJ557" s="240"/>
      <c r="BK557" s="240"/>
      <c r="BL557" s="240"/>
      <c r="BM557" s="240"/>
      <c r="BN557" s="240"/>
      <c r="BO557" s="240"/>
      <c r="BP557" s="240"/>
      <c r="BQ557" s="240"/>
      <c r="BR557" s="240"/>
      <c r="BS557" s="240"/>
    </row>
    <row r="558" spans="26:71" x14ac:dyDescent="0.2">
      <c r="Z558" s="240"/>
      <c r="AA558" s="240"/>
      <c r="AB558" s="240"/>
      <c r="AC558" s="240"/>
      <c r="AD558" s="240"/>
      <c r="AE558" s="240"/>
      <c r="AF558" s="240"/>
      <c r="AG558" s="240"/>
      <c r="AH558" s="240"/>
      <c r="AI558" s="240"/>
      <c r="AJ558" s="240"/>
      <c r="AK558" s="240"/>
      <c r="AL558" s="240"/>
      <c r="AM558" s="240"/>
      <c r="AN558" s="240"/>
      <c r="AO558" s="240"/>
      <c r="AP558" s="240"/>
      <c r="AQ558" s="240"/>
      <c r="AR558" s="240"/>
      <c r="AS558" s="240"/>
      <c r="AT558" s="240"/>
      <c r="AU558" s="240"/>
      <c r="AV558" s="240"/>
      <c r="AW558" s="240"/>
      <c r="AX558" s="240"/>
      <c r="AY558" s="240"/>
      <c r="AZ558" s="240"/>
      <c r="BA558" s="240"/>
      <c r="BB558" s="240"/>
      <c r="BC558" s="240"/>
      <c r="BD558" s="240"/>
      <c r="BE558" s="240"/>
      <c r="BF558" s="240"/>
      <c r="BG558" s="240"/>
      <c r="BH558" s="240"/>
      <c r="BI558" s="240"/>
      <c r="BJ558" s="240"/>
      <c r="BK558" s="240"/>
      <c r="BL558" s="240"/>
      <c r="BM558" s="240"/>
      <c r="BN558" s="240"/>
      <c r="BO558" s="240"/>
      <c r="BP558" s="240"/>
      <c r="BQ558" s="240"/>
      <c r="BR558" s="240"/>
      <c r="BS558" s="240"/>
    </row>
    <row r="559" spans="26:71" x14ac:dyDescent="0.2">
      <c r="Z559" s="240"/>
      <c r="AA559" s="240"/>
      <c r="AB559" s="240"/>
      <c r="AC559" s="240"/>
      <c r="AD559" s="240"/>
      <c r="AE559" s="240"/>
      <c r="AF559" s="240"/>
      <c r="AG559" s="240"/>
      <c r="AH559" s="240"/>
      <c r="AI559" s="240"/>
      <c r="AJ559" s="240"/>
      <c r="AK559" s="240"/>
      <c r="AL559" s="240"/>
      <c r="AM559" s="240"/>
      <c r="AN559" s="240"/>
      <c r="AO559" s="240"/>
      <c r="AP559" s="240"/>
      <c r="AQ559" s="240"/>
      <c r="AR559" s="240"/>
      <c r="AS559" s="240"/>
      <c r="AT559" s="240"/>
      <c r="AU559" s="240"/>
      <c r="AV559" s="240"/>
      <c r="AW559" s="240"/>
      <c r="AX559" s="240"/>
      <c r="AY559" s="240"/>
      <c r="AZ559" s="240"/>
      <c r="BA559" s="240"/>
      <c r="BB559" s="240"/>
      <c r="BC559" s="240"/>
      <c r="BD559" s="240"/>
      <c r="BE559" s="240"/>
      <c r="BF559" s="240"/>
      <c r="BG559" s="240"/>
      <c r="BH559" s="240"/>
      <c r="BI559" s="240"/>
      <c r="BJ559" s="240"/>
      <c r="BK559" s="240"/>
      <c r="BL559" s="240"/>
      <c r="BM559" s="240"/>
      <c r="BN559" s="240"/>
      <c r="BO559" s="240"/>
      <c r="BP559" s="240"/>
      <c r="BQ559" s="240"/>
      <c r="BR559" s="240"/>
      <c r="BS559" s="240"/>
    </row>
    <row r="560" spans="26:71" x14ac:dyDescent="0.2">
      <c r="Z560" s="240"/>
      <c r="AA560" s="240"/>
      <c r="AB560" s="240"/>
      <c r="AC560" s="240"/>
      <c r="AD560" s="240"/>
      <c r="AE560" s="240"/>
      <c r="AF560" s="240"/>
      <c r="AG560" s="240"/>
      <c r="AH560" s="240"/>
      <c r="AI560" s="240"/>
      <c r="AJ560" s="240"/>
      <c r="AK560" s="240"/>
      <c r="AL560" s="240"/>
      <c r="AM560" s="240"/>
      <c r="AN560" s="240"/>
      <c r="AO560" s="240"/>
      <c r="AP560" s="240"/>
      <c r="AQ560" s="240"/>
      <c r="AR560" s="240"/>
      <c r="AS560" s="240"/>
      <c r="AT560" s="240"/>
      <c r="AU560" s="240"/>
      <c r="AV560" s="240"/>
      <c r="AW560" s="240"/>
      <c r="AX560" s="240"/>
      <c r="AY560" s="240"/>
      <c r="AZ560" s="240"/>
      <c r="BA560" s="240"/>
      <c r="BB560" s="240"/>
      <c r="BC560" s="240"/>
      <c r="BD560" s="240"/>
      <c r="BE560" s="240"/>
      <c r="BF560" s="240"/>
      <c r="BG560" s="240"/>
      <c r="BH560" s="240"/>
      <c r="BI560" s="240"/>
      <c r="BJ560" s="240"/>
      <c r="BK560" s="240"/>
      <c r="BL560" s="240"/>
      <c r="BM560" s="240"/>
      <c r="BN560" s="240"/>
      <c r="BO560" s="240"/>
      <c r="BP560" s="240"/>
      <c r="BQ560" s="240"/>
      <c r="BR560" s="240"/>
      <c r="BS560" s="240"/>
    </row>
    <row r="561" spans="26:71" x14ac:dyDescent="0.2">
      <c r="Z561" s="240"/>
      <c r="AA561" s="240"/>
      <c r="AB561" s="240"/>
      <c r="AC561" s="240"/>
      <c r="AD561" s="240"/>
      <c r="AE561" s="240"/>
      <c r="AF561" s="240"/>
      <c r="AG561" s="240"/>
      <c r="AH561" s="240"/>
      <c r="AI561" s="240"/>
      <c r="AJ561" s="240"/>
      <c r="AK561" s="240"/>
      <c r="AL561" s="240"/>
      <c r="AM561" s="240"/>
      <c r="AN561" s="240"/>
      <c r="AO561" s="240"/>
      <c r="AP561" s="240"/>
      <c r="AQ561" s="240"/>
      <c r="AR561" s="240"/>
      <c r="AS561" s="240"/>
      <c r="AT561" s="240"/>
      <c r="AU561" s="240"/>
      <c r="AV561" s="240"/>
      <c r="AW561" s="240"/>
      <c r="AX561" s="240"/>
      <c r="AY561" s="240"/>
      <c r="AZ561" s="240"/>
      <c r="BA561" s="240"/>
      <c r="BB561" s="240"/>
      <c r="BC561" s="240"/>
      <c r="BD561" s="240"/>
      <c r="BE561" s="240"/>
      <c r="BF561" s="240"/>
      <c r="BG561" s="240"/>
      <c r="BH561" s="240"/>
      <c r="BI561" s="240"/>
      <c r="BJ561" s="240"/>
      <c r="BK561" s="240"/>
      <c r="BL561" s="240"/>
      <c r="BM561" s="240"/>
      <c r="BN561" s="240"/>
      <c r="BO561" s="240"/>
      <c r="BP561" s="240"/>
      <c r="BQ561" s="240"/>
      <c r="BR561" s="240"/>
      <c r="BS561" s="240"/>
    </row>
    <row r="562" spans="26:71" x14ac:dyDescent="0.2">
      <c r="Z562" s="240"/>
      <c r="AA562" s="240"/>
      <c r="AB562" s="240"/>
      <c r="AC562" s="240"/>
      <c r="AD562" s="240"/>
      <c r="AE562" s="240"/>
      <c r="AF562" s="240"/>
      <c r="AG562" s="240"/>
      <c r="AH562" s="240"/>
      <c r="AI562" s="240"/>
      <c r="AJ562" s="240"/>
      <c r="AK562" s="240"/>
      <c r="AL562" s="240"/>
      <c r="AM562" s="240"/>
      <c r="AN562" s="240"/>
      <c r="AO562" s="240"/>
      <c r="AP562" s="240"/>
      <c r="AQ562" s="240"/>
      <c r="AR562" s="240"/>
      <c r="AS562" s="240"/>
      <c r="AT562" s="240"/>
      <c r="AU562" s="240"/>
      <c r="AV562" s="240"/>
      <c r="AW562" s="240"/>
      <c r="AX562" s="240"/>
      <c r="AY562" s="240"/>
      <c r="AZ562" s="240"/>
      <c r="BA562" s="240"/>
      <c r="BB562" s="240"/>
      <c r="BC562" s="240"/>
      <c r="BD562" s="240"/>
      <c r="BE562" s="240"/>
      <c r="BF562" s="240"/>
      <c r="BG562" s="240"/>
      <c r="BH562" s="240"/>
      <c r="BI562" s="240"/>
      <c r="BJ562" s="240"/>
      <c r="BK562" s="240"/>
      <c r="BL562" s="240"/>
      <c r="BM562" s="240"/>
      <c r="BN562" s="240"/>
      <c r="BO562" s="240"/>
      <c r="BP562" s="240"/>
      <c r="BQ562" s="240"/>
      <c r="BR562" s="240"/>
      <c r="BS562" s="240"/>
    </row>
    <row r="563" spans="26:71" x14ac:dyDescent="0.2">
      <c r="Z563" s="240"/>
      <c r="AA563" s="240"/>
      <c r="AB563" s="240"/>
      <c r="AC563" s="240"/>
      <c r="AD563" s="240"/>
      <c r="AE563" s="240"/>
      <c r="AF563" s="240"/>
      <c r="AG563" s="240"/>
      <c r="AH563" s="240"/>
      <c r="AI563" s="240"/>
      <c r="AJ563" s="240"/>
      <c r="AK563" s="240"/>
      <c r="AL563" s="240"/>
      <c r="AM563" s="240"/>
      <c r="AN563" s="240"/>
      <c r="AO563" s="240"/>
      <c r="AP563" s="240"/>
      <c r="AQ563" s="240"/>
      <c r="AR563" s="240"/>
      <c r="AS563" s="240"/>
      <c r="AT563" s="240"/>
      <c r="AU563" s="240"/>
      <c r="AV563" s="240"/>
      <c r="AW563" s="240"/>
      <c r="AX563" s="240"/>
      <c r="AY563" s="240"/>
      <c r="AZ563" s="240"/>
      <c r="BA563" s="240"/>
      <c r="BB563" s="240"/>
      <c r="BC563" s="240"/>
      <c r="BD563" s="240"/>
      <c r="BE563" s="240"/>
      <c r="BF563" s="240"/>
      <c r="BG563" s="240"/>
      <c r="BH563" s="240"/>
      <c r="BI563" s="240"/>
      <c r="BJ563" s="240"/>
      <c r="BK563" s="240"/>
      <c r="BL563" s="240"/>
      <c r="BM563" s="240"/>
      <c r="BN563" s="240"/>
      <c r="BO563" s="240"/>
      <c r="BP563" s="240"/>
      <c r="BQ563" s="240"/>
      <c r="BR563" s="240"/>
      <c r="BS563" s="240"/>
    </row>
    <row r="564" spans="26:71" x14ac:dyDescent="0.2">
      <c r="Z564" s="240"/>
      <c r="AA564" s="240"/>
      <c r="AB564" s="240"/>
      <c r="AC564" s="240"/>
      <c r="AD564" s="240"/>
      <c r="AE564" s="240"/>
      <c r="AF564" s="240"/>
      <c r="AG564" s="240"/>
      <c r="AH564" s="240"/>
      <c r="AI564" s="240"/>
      <c r="AJ564" s="240"/>
      <c r="AK564" s="240"/>
      <c r="AL564" s="240"/>
      <c r="AM564" s="240"/>
      <c r="AN564" s="240"/>
      <c r="AO564" s="240"/>
      <c r="AP564" s="240"/>
      <c r="AQ564" s="240"/>
      <c r="AR564" s="240"/>
      <c r="AS564" s="240"/>
      <c r="AT564" s="240"/>
      <c r="AU564" s="240"/>
      <c r="AV564" s="240"/>
      <c r="AW564" s="240"/>
      <c r="AX564" s="240"/>
      <c r="AY564" s="240"/>
      <c r="AZ564" s="240"/>
      <c r="BA564" s="240"/>
      <c r="BB564" s="240"/>
      <c r="BC564" s="240"/>
      <c r="BD564" s="240"/>
      <c r="BE564" s="240"/>
      <c r="BF564" s="240"/>
      <c r="BG564" s="240"/>
      <c r="BH564" s="240"/>
      <c r="BI564" s="240"/>
      <c r="BJ564" s="240"/>
      <c r="BK564" s="240"/>
      <c r="BL564" s="240"/>
      <c r="BM564" s="240"/>
      <c r="BN564" s="240"/>
      <c r="BO564" s="240"/>
      <c r="BP564" s="240"/>
      <c r="BQ564" s="240"/>
      <c r="BR564" s="240"/>
      <c r="BS564" s="240"/>
    </row>
    <row r="565" spans="26:71" x14ac:dyDescent="0.2">
      <c r="Z565" s="240"/>
      <c r="AA565" s="240"/>
      <c r="AB565" s="240"/>
      <c r="AC565" s="240"/>
      <c r="AD565" s="240"/>
      <c r="AE565" s="240"/>
      <c r="AF565" s="240"/>
      <c r="AG565" s="240"/>
      <c r="AH565" s="240"/>
      <c r="AI565" s="240"/>
      <c r="AJ565" s="240"/>
      <c r="AK565" s="240"/>
      <c r="AL565" s="240"/>
      <c r="AM565" s="240"/>
      <c r="AN565" s="240"/>
      <c r="AO565" s="240"/>
      <c r="AP565" s="240"/>
      <c r="AQ565" s="240"/>
      <c r="AR565" s="240"/>
      <c r="AS565" s="240"/>
      <c r="AT565" s="240"/>
      <c r="AU565" s="240"/>
      <c r="AV565" s="240"/>
      <c r="AW565" s="240"/>
      <c r="AX565" s="240"/>
      <c r="AY565" s="240"/>
      <c r="AZ565" s="240"/>
      <c r="BA565" s="240"/>
      <c r="BB565" s="240"/>
      <c r="BC565" s="240"/>
      <c r="BD565" s="240"/>
      <c r="BE565" s="240"/>
      <c r="BF565" s="240"/>
      <c r="BG565" s="240"/>
      <c r="BH565" s="240"/>
      <c r="BI565" s="240"/>
      <c r="BJ565" s="240"/>
      <c r="BK565" s="240"/>
      <c r="BL565" s="240"/>
      <c r="BM565" s="240"/>
      <c r="BN565" s="240"/>
      <c r="BO565" s="240"/>
      <c r="BP565" s="240"/>
      <c r="BQ565" s="240"/>
      <c r="BR565" s="240"/>
      <c r="BS565" s="240"/>
    </row>
    <row r="566" spans="26:71" x14ac:dyDescent="0.2">
      <c r="Z566" s="240"/>
      <c r="AA566" s="240"/>
      <c r="AB566" s="240"/>
      <c r="AC566" s="240"/>
      <c r="AD566" s="240"/>
      <c r="AE566" s="240"/>
      <c r="AF566" s="240"/>
      <c r="AG566" s="240"/>
      <c r="AH566" s="240"/>
      <c r="AI566" s="240"/>
      <c r="AJ566" s="240"/>
      <c r="AK566" s="240"/>
      <c r="AL566" s="240"/>
      <c r="AM566" s="240"/>
      <c r="AN566" s="240"/>
      <c r="AO566" s="240"/>
      <c r="AP566" s="240"/>
      <c r="AQ566" s="240"/>
      <c r="AR566" s="240"/>
      <c r="AS566" s="240"/>
      <c r="AT566" s="240"/>
      <c r="AU566" s="240"/>
      <c r="AV566" s="240"/>
      <c r="AW566" s="240"/>
      <c r="AX566" s="240"/>
      <c r="AY566" s="240"/>
      <c r="AZ566" s="240"/>
      <c r="BA566" s="240"/>
      <c r="BB566" s="240"/>
      <c r="BC566" s="240"/>
      <c r="BD566" s="240"/>
      <c r="BE566" s="240"/>
      <c r="BF566" s="240"/>
      <c r="BG566" s="240"/>
      <c r="BH566" s="240"/>
      <c r="BI566" s="240"/>
      <c r="BJ566" s="240"/>
      <c r="BK566" s="240"/>
      <c r="BL566" s="240"/>
      <c r="BM566" s="240"/>
      <c r="BN566" s="240"/>
      <c r="BO566" s="240"/>
      <c r="BP566" s="240"/>
      <c r="BQ566" s="240"/>
      <c r="BR566" s="240"/>
      <c r="BS566" s="240"/>
    </row>
    <row r="567" spans="26:71" x14ac:dyDescent="0.2">
      <c r="Z567" s="240"/>
      <c r="AA567" s="240"/>
      <c r="AB567" s="240"/>
      <c r="AC567" s="240"/>
      <c r="AD567" s="240"/>
      <c r="AE567" s="240"/>
      <c r="AF567" s="240"/>
      <c r="AG567" s="240"/>
      <c r="AH567" s="240"/>
      <c r="AI567" s="240"/>
      <c r="AJ567" s="240"/>
      <c r="AK567" s="240"/>
      <c r="AL567" s="240"/>
      <c r="AM567" s="240"/>
      <c r="AN567" s="240"/>
      <c r="AO567" s="240"/>
      <c r="AP567" s="240"/>
      <c r="AQ567" s="240"/>
      <c r="AR567" s="240"/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  <c r="BC567" s="240"/>
      <c r="BD567" s="240"/>
      <c r="BE567" s="240"/>
      <c r="BF567" s="240"/>
      <c r="BG567" s="240"/>
      <c r="BH567" s="240"/>
      <c r="BI567" s="240"/>
      <c r="BJ567" s="240"/>
      <c r="BK567" s="240"/>
      <c r="BL567" s="240"/>
      <c r="BM567" s="240"/>
      <c r="BN567" s="240"/>
      <c r="BO567" s="240"/>
      <c r="BP567" s="240"/>
      <c r="BQ567" s="240"/>
      <c r="BR567" s="240"/>
      <c r="BS567" s="240"/>
    </row>
    <row r="568" spans="26:71" x14ac:dyDescent="0.2">
      <c r="Z568" s="240"/>
      <c r="AA568" s="240"/>
      <c r="AB568" s="240"/>
      <c r="AC568" s="240"/>
      <c r="AD568" s="240"/>
      <c r="AE568" s="240"/>
      <c r="AF568" s="240"/>
      <c r="AG568" s="240"/>
      <c r="AH568" s="240"/>
      <c r="AI568" s="240"/>
      <c r="AJ568" s="240"/>
      <c r="AK568" s="240"/>
      <c r="AL568" s="240"/>
      <c r="AM568" s="240"/>
      <c r="AN568" s="240"/>
      <c r="AO568" s="240"/>
      <c r="AP568" s="240"/>
      <c r="AQ568" s="240"/>
      <c r="AR568" s="240"/>
      <c r="AS568" s="240"/>
      <c r="AT568" s="240"/>
      <c r="AU568" s="240"/>
      <c r="AV568" s="240"/>
      <c r="AW568" s="240"/>
      <c r="AX568" s="240"/>
      <c r="AY568" s="240"/>
      <c r="AZ568" s="240"/>
      <c r="BA568" s="240"/>
      <c r="BB568" s="240"/>
      <c r="BC568" s="240"/>
      <c r="BD568" s="240"/>
      <c r="BE568" s="240"/>
      <c r="BF568" s="240"/>
      <c r="BG568" s="240"/>
      <c r="BH568" s="240"/>
      <c r="BI568" s="240"/>
      <c r="BJ568" s="240"/>
      <c r="BK568" s="240"/>
      <c r="BL568" s="240"/>
      <c r="BM568" s="240"/>
      <c r="BN568" s="240"/>
      <c r="BO568" s="240"/>
      <c r="BP568" s="240"/>
      <c r="BQ568" s="240"/>
      <c r="BR568" s="240"/>
      <c r="BS568" s="240"/>
    </row>
    <row r="569" spans="26:71" x14ac:dyDescent="0.2">
      <c r="Z569" s="240"/>
      <c r="AA569" s="240"/>
      <c r="AB569" s="240"/>
      <c r="AC569" s="240"/>
      <c r="AD569" s="240"/>
      <c r="AE569" s="240"/>
      <c r="AF569" s="240"/>
      <c r="AG569" s="240"/>
      <c r="AH569" s="240"/>
      <c r="AI569" s="240"/>
      <c r="AJ569" s="240"/>
      <c r="AK569" s="240"/>
      <c r="AL569" s="240"/>
      <c r="AM569" s="240"/>
      <c r="AN569" s="240"/>
      <c r="AO569" s="240"/>
      <c r="AP569" s="240"/>
      <c r="AQ569" s="240"/>
      <c r="AR569" s="240"/>
      <c r="AS569" s="240"/>
      <c r="AT569" s="240"/>
      <c r="AU569" s="240"/>
      <c r="AV569" s="240"/>
      <c r="AW569" s="240"/>
      <c r="AX569" s="240"/>
      <c r="AY569" s="240"/>
      <c r="AZ569" s="240"/>
      <c r="BA569" s="240"/>
      <c r="BB569" s="240"/>
      <c r="BC569" s="240"/>
      <c r="BD569" s="240"/>
      <c r="BE569" s="240"/>
      <c r="BF569" s="240"/>
      <c r="BG569" s="240"/>
      <c r="BH569" s="240"/>
      <c r="BI569" s="240"/>
      <c r="BJ569" s="240"/>
      <c r="BK569" s="240"/>
      <c r="BL569" s="240"/>
      <c r="BM569" s="240"/>
      <c r="BN569" s="240"/>
      <c r="BO569" s="240"/>
      <c r="BP569" s="240"/>
      <c r="BQ569" s="240"/>
      <c r="BR569" s="240"/>
      <c r="BS569" s="240"/>
    </row>
    <row r="570" spans="26:71" x14ac:dyDescent="0.2">
      <c r="Z570" s="240"/>
      <c r="AA570" s="240"/>
      <c r="AB570" s="240"/>
      <c r="AC570" s="240"/>
      <c r="AD570" s="240"/>
      <c r="AE570" s="240"/>
      <c r="AF570" s="240"/>
      <c r="AG570" s="240"/>
      <c r="AH570" s="240"/>
      <c r="AI570" s="240"/>
      <c r="AJ570" s="240"/>
      <c r="AK570" s="240"/>
      <c r="AL570" s="240"/>
      <c r="AM570" s="240"/>
      <c r="AN570" s="240"/>
      <c r="AO570" s="240"/>
      <c r="AP570" s="240"/>
      <c r="AQ570" s="240"/>
      <c r="AR570" s="240"/>
      <c r="AS570" s="240"/>
      <c r="AT570" s="240"/>
      <c r="AU570" s="240"/>
      <c r="AV570" s="240"/>
      <c r="AW570" s="240"/>
      <c r="AX570" s="240"/>
      <c r="AY570" s="240"/>
      <c r="AZ570" s="240"/>
      <c r="BA570" s="240"/>
      <c r="BB570" s="240"/>
      <c r="BC570" s="240"/>
      <c r="BD570" s="240"/>
      <c r="BE570" s="240"/>
      <c r="BF570" s="240"/>
      <c r="BG570" s="240"/>
      <c r="BH570" s="240"/>
      <c r="BI570" s="240"/>
      <c r="BJ570" s="240"/>
      <c r="BK570" s="240"/>
      <c r="BL570" s="240"/>
      <c r="BM570" s="240"/>
      <c r="BN570" s="240"/>
      <c r="BO570" s="240"/>
      <c r="BP570" s="240"/>
      <c r="BQ570" s="240"/>
      <c r="BR570" s="240"/>
      <c r="BS570" s="240"/>
    </row>
    <row r="571" spans="26:71" x14ac:dyDescent="0.2">
      <c r="Z571" s="240"/>
      <c r="AA571" s="240"/>
      <c r="AB571" s="240"/>
      <c r="AC571" s="240"/>
      <c r="AD571" s="240"/>
      <c r="AE571" s="240"/>
      <c r="AF571" s="240"/>
      <c r="AG571" s="240"/>
      <c r="AH571" s="240"/>
      <c r="AI571" s="240"/>
      <c r="AJ571" s="240"/>
      <c r="AK571" s="240"/>
      <c r="AL571" s="240"/>
      <c r="AM571" s="240"/>
      <c r="AN571" s="240"/>
      <c r="AO571" s="240"/>
      <c r="AP571" s="240"/>
      <c r="AQ571" s="240"/>
      <c r="AR571" s="240"/>
      <c r="AS571" s="240"/>
      <c r="AT571" s="240"/>
      <c r="AU571" s="240"/>
      <c r="AV571" s="240"/>
      <c r="AW571" s="240"/>
      <c r="AX571" s="240"/>
      <c r="AY571" s="240"/>
      <c r="AZ571" s="240"/>
      <c r="BA571" s="240"/>
      <c r="BB571" s="240"/>
      <c r="BC571" s="240"/>
      <c r="BD571" s="240"/>
      <c r="BE571" s="240"/>
      <c r="BF571" s="240"/>
      <c r="BG571" s="240"/>
      <c r="BH571" s="240"/>
      <c r="BI571" s="240"/>
      <c r="BJ571" s="240"/>
      <c r="BK571" s="240"/>
      <c r="BL571" s="240"/>
      <c r="BM571" s="240"/>
      <c r="BN571" s="240"/>
      <c r="BO571" s="240"/>
      <c r="BP571" s="240"/>
      <c r="BQ571" s="240"/>
      <c r="BR571" s="240"/>
      <c r="BS571" s="240"/>
    </row>
    <row r="572" spans="26:71" x14ac:dyDescent="0.2">
      <c r="Z572" s="240"/>
      <c r="AA572" s="240"/>
      <c r="AB572" s="240"/>
      <c r="AC572" s="240"/>
      <c r="AD572" s="240"/>
      <c r="AE572" s="240"/>
      <c r="AF572" s="240"/>
      <c r="AG572" s="240"/>
      <c r="AH572" s="240"/>
      <c r="AI572" s="240"/>
      <c r="AJ572" s="240"/>
      <c r="AK572" s="240"/>
      <c r="AL572" s="240"/>
      <c r="AM572" s="240"/>
      <c r="AN572" s="240"/>
      <c r="AO572" s="240"/>
      <c r="AP572" s="240"/>
      <c r="AQ572" s="240"/>
      <c r="AR572" s="240"/>
      <c r="AS572" s="240"/>
      <c r="AT572" s="240"/>
      <c r="AU572" s="240"/>
      <c r="AV572" s="240"/>
      <c r="AW572" s="240"/>
      <c r="AX572" s="240"/>
      <c r="AY572" s="240"/>
      <c r="AZ572" s="240"/>
      <c r="BA572" s="240"/>
      <c r="BB572" s="240"/>
      <c r="BC572" s="240"/>
      <c r="BD572" s="240"/>
      <c r="BE572" s="240"/>
      <c r="BF572" s="240"/>
      <c r="BG572" s="240"/>
      <c r="BH572" s="240"/>
      <c r="BI572" s="240"/>
      <c r="BJ572" s="240"/>
      <c r="BK572" s="240"/>
      <c r="BL572" s="240"/>
      <c r="BM572" s="240"/>
      <c r="BN572" s="240"/>
      <c r="BO572" s="240"/>
      <c r="BP572" s="240"/>
      <c r="BQ572" s="240"/>
      <c r="BR572" s="240"/>
      <c r="BS572" s="240"/>
    </row>
    <row r="573" spans="26:71" x14ac:dyDescent="0.2">
      <c r="Z573" s="240"/>
      <c r="AA573" s="240"/>
      <c r="AB573" s="240"/>
      <c r="AC573" s="240"/>
      <c r="AD573" s="240"/>
      <c r="AE573" s="240"/>
      <c r="AF573" s="240"/>
      <c r="AG573" s="240"/>
      <c r="AH573" s="240"/>
      <c r="AI573" s="240"/>
      <c r="AJ573" s="240"/>
      <c r="AK573" s="240"/>
      <c r="AL573" s="240"/>
      <c r="AM573" s="240"/>
      <c r="AN573" s="240"/>
      <c r="AO573" s="240"/>
      <c r="AP573" s="240"/>
      <c r="AQ573" s="240"/>
      <c r="AR573" s="240"/>
      <c r="AS573" s="240"/>
      <c r="AT573" s="240"/>
      <c r="AU573" s="240"/>
      <c r="AV573" s="240"/>
      <c r="AW573" s="240"/>
      <c r="AX573" s="240"/>
      <c r="AY573" s="240"/>
      <c r="AZ573" s="240"/>
      <c r="BA573" s="240"/>
      <c r="BB573" s="240"/>
      <c r="BC573" s="240"/>
      <c r="BD573" s="240"/>
      <c r="BE573" s="240"/>
      <c r="BF573" s="240"/>
      <c r="BG573" s="240"/>
      <c r="BH573" s="240"/>
      <c r="BI573" s="240"/>
      <c r="BJ573" s="240"/>
      <c r="BK573" s="240"/>
      <c r="BL573" s="240"/>
      <c r="BM573" s="240"/>
      <c r="BN573" s="240"/>
      <c r="BO573" s="240"/>
      <c r="BP573" s="240"/>
      <c r="BQ573" s="240"/>
      <c r="BR573" s="240"/>
      <c r="BS573" s="240"/>
    </row>
    <row r="574" spans="26:71" x14ac:dyDescent="0.2">
      <c r="Z574" s="240"/>
      <c r="AA574" s="240"/>
      <c r="AB574" s="240"/>
      <c r="AC574" s="240"/>
      <c r="AD574" s="240"/>
      <c r="AE574" s="240"/>
      <c r="AF574" s="240"/>
      <c r="AG574" s="240"/>
      <c r="AH574" s="240"/>
      <c r="AI574" s="240"/>
      <c r="AJ574" s="240"/>
      <c r="AK574" s="240"/>
      <c r="AL574" s="240"/>
      <c r="AM574" s="240"/>
      <c r="AN574" s="240"/>
      <c r="AO574" s="240"/>
      <c r="AP574" s="240"/>
      <c r="AQ574" s="240"/>
      <c r="AR574" s="240"/>
      <c r="AS574" s="240"/>
      <c r="AT574" s="240"/>
      <c r="AU574" s="240"/>
      <c r="AV574" s="240"/>
      <c r="AW574" s="240"/>
      <c r="AX574" s="240"/>
      <c r="AY574" s="240"/>
      <c r="AZ574" s="240"/>
      <c r="BA574" s="240"/>
      <c r="BB574" s="240"/>
      <c r="BC574" s="240"/>
      <c r="BD574" s="240"/>
      <c r="BE574" s="240"/>
      <c r="BF574" s="240"/>
      <c r="BG574" s="240"/>
      <c r="BH574" s="240"/>
      <c r="BI574" s="240"/>
      <c r="BJ574" s="240"/>
      <c r="BK574" s="240"/>
      <c r="BL574" s="240"/>
      <c r="BM574" s="240"/>
      <c r="BN574" s="240"/>
      <c r="BO574" s="240"/>
      <c r="BP574" s="240"/>
      <c r="BQ574" s="240"/>
      <c r="BR574" s="240"/>
      <c r="BS574" s="240"/>
    </row>
    <row r="575" spans="26:71" x14ac:dyDescent="0.2">
      <c r="Z575" s="240"/>
      <c r="AA575" s="240"/>
      <c r="AB575" s="240"/>
      <c r="AC575" s="240"/>
      <c r="AD575" s="240"/>
      <c r="AE575" s="240"/>
      <c r="AF575" s="240"/>
      <c r="AG575" s="240"/>
      <c r="AH575" s="240"/>
      <c r="AI575" s="240"/>
      <c r="AJ575" s="240"/>
      <c r="AK575" s="240"/>
      <c r="AL575" s="240"/>
      <c r="AM575" s="240"/>
      <c r="AN575" s="240"/>
      <c r="AO575" s="240"/>
      <c r="AP575" s="240"/>
      <c r="AQ575" s="240"/>
      <c r="AR575" s="240"/>
      <c r="AS575" s="240"/>
      <c r="AT575" s="240"/>
      <c r="AU575" s="240"/>
      <c r="AV575" s="240"/>
      <c r="AW575" s="240"/>
      <c r="AX575" s="240"/>
      <c r="AY575" s="240"/>
      <c r="AZ575" s="240"/>
      <c r="BA575" s="240"/>
      <c r="BB575" s="240"/>
      <c r="BC575" s="240"/>
      <c r="BD575" s="240"/>
      <c r="BE575" s="240"/>
      <c r="BF575" s="240"/>
      <c r="BG575" s="240"/>
      <c r="BH575" s="240"/>
      <c r="BI575" s="240"/>
      <c r="BJ575" s="240"/>
      <c r="BK575" s="240"/>
      <c r="BL575" s="240"/>
      <c r="BM575" s="240"/>
      <c r="BN575" s="240"/>
      <c r="BO575" s="240"/>
      <c r="BP575" s="240"/>
      <c r="BQ575" s="240"/>
      <c r="BR575" s="240"/>
      <c r="BS575" s="240"/>
    </row>
    <row r="576" spans="26:71" x14ac:dyDescent="0.2">
      <c r="Z576" s="240"/>
      <c r="AA576" s="240"/>
      <c r="AB576" s="240"/>
      <c r="AC576" s="240"/>
      <c r="AD576" s="240"/>
      <c r="AE576" s="240"/>
      <c r="AF576" s="240"/>
      <c r="AG576" s="240"/>
      <c r="AH576" s="240"/>
      <c r="AI576" s="240"/>
      <c r="AJ576" s="240"/>
      <c r="AK576" s="240"/>
      <c r="AL576" s="240"/>
      <c r="AM576" s="240"/>
      <c r="AN576" s="240"/>
      <c r="AO576" s="240"/>
      <c r="AP576" s="240"/>
      <c r="AQ576" s="240"/>
      <c r="AR576" s="240"/>
      <c r="AS576" s="240"/>
      <c r="AT576" s="240"/>
      <c r="AU576" s="240"/>
      <c r="AV576" s="240"/>
      <c r="AW576" s="240"/>
      <c r="AX576" s="240"/>
      <c r="AY576" s="240"/>
      <c r="AZ576" s="240"/>
      <c r="BA576" s="240"/>
      <c r="BB576" s="240"/>
      <c r="BC576" s="240"/>
      <c r="BD576" s="240"/>
      <c r="BE576" s="240"/>
      <c r="BF576" s="240"/>
      <c r="BG576" s="240"/>
      <c r="BH576" s="240"/>
      <c r="BI576" s="240"/>
      <c r="BJ576" s="240"/>
      <c r="BK576" s="240"/>
      <c r="BL576" s="240"/>
      <c r="BM576" s="240"/>
      <c r="BN576" s="240"/>
      <c r="BO576" s="240"/>
      <c r="BP576" s="240"/>
      <c r="BQ576" s="240"/>
      <c r="BR576" s="240"/>
      <c r="BS576" s="240"/>
    </row>
    <row r="577" spans="26:71" x14ac:dyDescent="0.2">
      <c r="Z577" s="240"/>
      <c r="AA577" s="240"/>
      <c r="AB577" s="240"/>
      <c r="AC577" s="240"/>
      <c r="AD577" s="240"/>
      <c r="AE577" s="240"/>
      <c r="AF577" s="240"/>
      <c r="AG577" s="240"/>
      <c r="AH577" s="240"/>
      <c r="AI577" s="240"/>
      <c r="AJ577" s="240"/>
      <c r="AK577" s="240"/>
      <c r="AL577" s="240"/>
      <c r="AM577" s="240"/>
      <c r="AN577" s="240"/>
      <c r="AO577" s="240"/>
      <c r="AP577" s="240"/>
      <c r="AQ577" s="240"/>
      <c r="AR577" s="240"/>
      <c r="AS577" s="240"/>
      <c r="AT577" s="240"/>
      <c r="AU577" s="240"/>
      <c r="AV577" s="240"/>
      <c r="AW577" s="240"/>
      <c r="AX577" s="240"/>
      <c r="AY577" s="240"/>
      <c r="AZ577" s="240"/>
      <c r="BA577" s="240"/>
      <c r="BB577" s="240"/>
      <c r="BC577" s="240"/>
      <c r="BD577" s="240"/>
      <c r="BE577" s="240"/>
      <c r="BF577" s="240"/>
      <c r="BG577" s="240"/>
      <c r="BH577" s="240"/>
      <c r="BI577" s="240"/>
      <c r="BJ577" s="240"/>
      <c r="BK577" s="240"/>
      <c r="BL577" s="240"/>
      <c r="BM577" s="240"/>
      <c r="BN577" s="240"/>
      <c r="BO577" s="240"/>
      <c r="BP577" s="240"/>
      <c r="BQ577" s="240"/>
      <c r="BR577" s="240"/>
      <c r="BS577" s="240"/>
    </row>
    <row r="578" spans="26:71" x14ac:dyDescent="0.2">
      <c r="Z578" s="240"/>
      <c r="AA578" s="240"/>
      <c r="AB578" s="240"/>
      <c r="AC578" s="240"/>
      <c r="AD578" s="240"/>
      <c r="AE578" s="240"/>
      <c r="AF578" s="240"/>
      <c r="AG578" s="240"/>
      <c r="AH578" s="240"/>
      <c r="AI578" s="240"/>
      <c r="AJ578" s="240"/>
      <c r="AK578" s="240"/>
      <c r="AL578" s="240"/>
      <c r="AM578" s="240"/>
      <c r="AN578" s="240"/>
      <c r="AO578" s="240"/>
      <c r="AP578" s="240"/>
      <c r="AQ578" s="240"/>
      <c r="AR578" s="240"/>
      <c r="AS578" s="240"/>
      <c r="AT578" s="240"/>
      <c r="AU578" s="240"/>
      <c r="AV578" s="240"/>
      <c r="AW578" s="240"/>
      <c r="AX578" s="240"/>
      <c r="AY578" s="240"/>
      <c r="AZ578" s="240"/>
      <c r="BA578" s="240"/>
      <c r="BB578" s="240"/>
      <c r="BC578" s="240"/>
      <c r="BD578" s="240"/>
      <c r="BE578" s="240"/>
      <c r="BF578" s="240"/>
      <c r="BG578" s="240"/>
      <c r="BH578" s="240"/>
      <c r="BI578" s="240"/>
      <c r="BJ578" s="240"/>
      <c r="BK578" s="240"/>
      <c r="BL578" s="240"/>
      <c r="BM578" s="240"/>
      <c r="BN578" s="240"/>
      <c r="BO578" s="240"/>
      <c r="BP578" s="240"/>
      <c r="BQ578" s="240"/>
      <c r="BR578" s="240"/>
      <c r="BS578" s="240"/>
    </row>
    <row r="579" spans="26:71" x14ac:dyDescent="0.2">
      <c r="Z579" s="240"/>
      <c r="AA579" s="240"/>
      <c r="AB579" s="240"/>
      <c r="AC579" s="240"/>
      <c r="AD579" s="240"/>
      <c r="AE579" s="240"/>
      <c r="AF579" s="240"/>
      <c r="AG579" s="240"/>
      <c r="AH579" s="240"/>
      <c r="AI579" s="240"/>
      <c r="AJ579" s="240"/>
      <c r="AK579" s="240"/>
      <c r="AL579" s="240"/>
      <c r="AM579" s="240"/>
      <c r="AN579" s="240"/>
      <c r="AO579" s="240"/>
      <c r="AP579" s="240"/>
      <c r="AQ579" s="240"/>
      <c r="AR579" s="240"/>
      <c r="AS579" s="240"/>
      <c r="AT579" s="240"/>
      <c r="AU579" s="240"/>
      <c r="AV579" s="240"/>
      <c r="AW579" s="240"/>
      <c r="AX579" s="240"/>
      <c r="AY579" s="240"/>
      <c r="AZ579" s="240"/>
      <c r="BA579" s="240"/>
      <c r="BB579" s="240"/>
      <c r="BC579" s="240"/>
      <c r="BD579" s="240"/>
      <c r="BE579" s="240"/>
      <c r="BF579" s="240"/>
      <c r="BG579" s="240"/>
      <c r="BH579" s="240"/>
      <c r="BI579" s="240"/>
      <c r="BJ579" s="240"/>
      <c r="BK579" s="240"/>
      <c r="BL579" s="240"/>
      <c r="BM579" s="240"/>
      <c r="BN579" s="240"/>
      <c r="BO579" s="240"/>
      <c r="BP579" s="240"/>
      <c r="BQ579" s="240"/>
      <c r="BR579" s="240"/>
      <c r="BS579" s="240"/>
    </row>
    <row r="580" spans="26:71" x14ac:dyDescent="0.2">
      <c r="Z580" s="240"/>
      <c r="AA580" s="240"/>
      <c r="AB580" s="240"/>
      <c r="AC580" s="240"/>
      <c r="AD580" s="240"/>
      <c r="AE580" s="240"/>
      <c r="AF580" s="240"/>
      <c r="AG580" s="240"/>
      <c r="AH580" s="240"/>
      <c r="AI580" s="240"/>
      <c r="AJ580" s="240"/>
      <c r="AK580" s="240"/>
      <c r="AL580" s="240"/>
      <c r="AM580" s="240"/>
      <c r="AN580" s="240"/>
      <c r="AO580" s="240"/>
      <c r="AP580" s="240"/>
      <c r="AQ580" s="240"/>
      <c r="AR580" s="240"/>
      <c r="AS580" s="240"/>
      <c r="AT580" s="240"/>
      <c r="AU580" s="240"/>
      <c r="AV580" s="240"/>
      <c r="AW580" s="240"/>
      <c r="AX580" s="240"/>
      <c r="AY580" s="240"/>
      <c r="AZ580" s="240"/>
      <c r="BA580" s="240"/>
      <c r="BB580" s="240"/>
      <c r="BC580" s="240"/>
      <c r="BD580" s="240"/>
      <c r="BE580" s="240"/>
      <c r="BF580" s="240"/>
      <c r="BG580" s="240"/>
      <c r="BH580" s="240"/>
      <c r="BI580" s="240"/>
      <c r="BJ580" s="240"/>
      <c r="BK580" s="240"/>
      <c r="BL580" s="240"/>
      <c r="BM580" s="240"/>
      <c r="BN580" s="240"/>
      <c r="BO580" s="240"/>
      <c r="BP580" s="240"/>
      <c r="BQ580" s="240"/>
      <c r="BR580" s="240"/>
      <c r="BS580" s="240"/>
    </row>
    <row r="581" spans="26:71" x14ac:dyDescent="0.2">
      <c r="Z581" s="240"/>
      <c r="AA581" s="240"/>
      <c r="AB581" s="240"/>
      <c r="AC581" s="240"/>
      <c r="AD581" s="240"/>
      <c r="AE581" s="240"/>
      <c r="AF581" s="240"/>
      <c r="AG581" s="240"/>
      <c r="AH581" s="240"/>
      <c r="AI581" s="240"/>
      <c r="AJ581" s="240"/>
      <c r="AK581" s="240"/>
      <c r="AL581" s="240"/>
      <c r="AM581" s="240"/>
      <c r="AN581" s="240"/>
      <c r="AO581" s="240"/>
      <c r="AP581" s="240"/>
      <c r="AQ581" s="240"/>
      <c r="AR581" s="240"/>
      <c r="AS581" s="240"/>
      <c r="AT581" s="240"/>
      <c r="AU581" s="240"/>
      <c r="AV581" s="240"/>
      <c r="AW581" s="240"/>
      <c r="AX581" s="240"/>
      <c r="AY581" s="240"/>
      <c r="AZ581" s="240"/>
      <c r="BA581" s="240"/>
      <c r="BB581" s="240"/>
      <c r="BC581" s="240"/>
      <c r="BD581" s="240"/>
      <c r="BE581" s="240"/>
      <c r="BF581" s="240"/>
      <c r="BG581" s="240"/>
      <c r="BH581" s="240"/>
      <c r="BI581" s="240"/>
      <c r="BJ581" s="240"/>
      <c r="BK581" s="240"/>
      <c r="BL581" s="240"/>
      <c r="BM581" s="240"/>
      <c r="BN581" s="240"/>
      <c r="BO581" s="240"/>
      <c r="BP581" s="240"/>
      <c r="BQ581" s="240"/>
      <c r="BR581" s="240"/>
      <c r="BS581" s="240"/>
    </row>
    <row r="582" spans="26:71" x14ac:dyDescent="0.2">
      <c r="Z582" s="240"/>
      <c r="AA582" s="240"/>
      <c r="AB582" s="240"/>
      <c r="AC582" s="240"/>
      <c r="AD582" s="240"/>
      <c r="AE582" s="240"/>
      <c r="AF582" s="240"/>
      <c r="AG582" s="240"/>
      <c r="AH582" s="240"/>
      <c r="AI582" s="240"/>
      <c r="AJ582" s="240"/>
      <c r="AK582" s="240"/>
      <c r="AL582" s="240"/>
      <c r="AM582" s="240"/>
      <c r="AN582" s="240"/>
      <c r="AO582" s="240"/>
      <c r="AP582" s="240"/>
      <c r="AQ582" s="240"/>
      <c r="AR582" s="240"/>
      <c r="AS582" s="240"/>
      <c r="AT582" s="240"/>
      <c r="AU582" s="240"/>
      <c r="AV582" s="240"/>
      <c r="AW582" s="240"/>
      <c r="AX582" s="240"/>
      <c r="AY582" s="240"/>
      <c r="AZ582" s="240"/>
      <c r="BA582" s="240"/>
      <c r="BB582" s="240"/>
      <c r="BC582" s="240"/>
      <c r="BD582" s="240"/>
      <c r="BE582" s="240"/>
      <c r="BF582" s="240"/>
      <c r="BG582" s="240"/>
      <c r="BH582" s="240"/>
      <c r="BI582" s="240"/>
      <c r="BJ582" s="240"/>
      <c r="BK582" s="240"/>
      <c r="BL582" s="240"/>
      <c r="BM582" s="240"/>
      <c r="BN582" s="240"/>
      <c r="BO582" s="240"/>
      <c r="BP582" s="240"/>
      <c r="BQ582" s="240"/>
      <c r="BR582" s="240"/>
      <c r="BS582" s="240"/>
    </row>
    <row r="583" spans="26:71" x14ac:dyDescent="0.2">
      <c r="Z583" s="240"/>
      <c r="AA583" s="240"/>
      <c r="AB583" s="240"/>
      <c r="AC583" s="240"/>
      <c r="AD583" s="240"/>
      <c r="AE583" s="240"/>
      <c r="AF583" s="240"/>
      <c r="AG583" s="240"/>
      <c r="AH583" s="240"/>
      <c r="AI583" s="240"/>
      <c r="AJ583" s="240"/>
      <c r="AK583" s="240"/>
      <c r="AL583" s="240"/>
      <c r="AM583" s="240"/>
      <c r="AN583" s="240"/>
      <c r="AO583" s="240"/>
      <c r="AP583" s="240"/>
      <c r="AQ583" s="240"/>
      <c r="AR583" s="240"/>
      <c r="AS583" s="240"/>
      <c r="AT583" s="240"/>
      <c r="AU583" s="240"/>
      <c r="AV583" s="240"/>
      <c r="AW583" s="240"/>
      <c r="AX583" s="240"/>
      <c r="AY583" s="240"/>
      <c r="AZ583" s="240"/>
      <c r="BA583" s="240"/>
      <c r="BB583" s="240"/>
      <c r="BC583" s="240"/>
      <c r="BD583" s="240"/>
      <c r="BE583" s="240"/>
      <c r="BF583" s="240"/>
      <c r="BG583" s="240"/>
      <c r="BH583" s="240"/>
      <c r="BI583" s="240"/>
      <c r="BJ583" s="240"/>
      <c r="BK583" s="240"/>
      <c r="BL583" s="240"/>
      <c r="BM583" s="240"/>
      <c r="BN583" s="240"/>
      <c r="BO583" s="240"/>
      <c r="BP583" s="240"/>
      <c r="BQ583" s="240"/>
      <c r="BR583" s="240"/>
      <c r="BS583" s="240"/>
    </row>
    <row r="584" spans="26:71" x14ac:dyDescent="0.2">
      <c r="Z584" s="240"/>
      <c r="AA584" s="240"/>
      <c r="AB584" s="240"/>
      <c r="AC584" s="240"/>
      <c r="AD584" s="240"/>
      <c r="AE584" s="240"/>
      <c r="AF584" s="240"/>
      <c r="AG584" s="240"/>
      <c r="AH584" s="240"/>
      <c r="AI584" s="240"/>
      <c r="AJ584" s="240"/>
      <c r="AK584" s="240"/>
      <c r="AL584" s="240"/>
      <c r="AM584" s="240"/>
      <c r="AN584" s="240"/>
      <c r="AO584" s="240"/>
      <c r="AP584" s="240"/>
      <c r="AQ584" s="240"/>
      <c r="AR584" s="240"/>
      <c r="AS584" s="240"/>
      <c r="AT584" s="240"/>
      <c r="AU584" s="240"/>
      <c r="AV584" s="240"/>
      <c r="AW584" s="240"/>
      <c r="AX584" s="240"/>
      <c r="AY584" s="240"/>
      <c r="AZ584" s="240"/>
      <c r="BA584" s="240"/>
      <c r="BB584" s="240"/>
      <c r="BC584" s="240"/>
      <c r="BD584" s="240"/>
      <c r="BE584" s="240"/>
      <c r="BF584" s="240"/>
      <c r="BG584" s="240"/>
      <c r="BH584" s="240"/>
      <c r="BI584" s="240"/>
      <c r="BJ584" s="240"/>
      <c r="BK584" s="240"/>
      <c r="BL584" s="240"/>
      <c r="BM584" s="240"/>
      <c r="BN584" s="240"/>
      <c r="BO584" s="240"/>
      <c r="BP584" s="240"/>
      <c r="BQ584" s="240"/>
      <c r="BR584" s="240"/>
      <c r="BS584" s="240"/>
    </row>
    <row r="585" spans="26:71" x14ac:dyDescent="0.2">
      <c r="Z585" s="240"/>
      <c r="AA585" s="240"/>
      <c r="AB585" s="240"/>
      <c r="AC585" s="240"/>
      <c r="AD585" s="240"/>
      <c r="AE585" s="240"/>
      <c r="AF585" s="240"/>
      <c r="AG585" s="240"/>
      <c r="AH585" s="240"/>
      <c r="AI585" s="240"/>
      <c r="AJ585" s="240"/>
      <c r="AK585" s="240"/>
      <c r="AL585" s="240"/>
      <c r="AM585" s="240"/>
      <c r="AN585" s="240"/>
      <c r="AO585" s="240"/>
      <c r="AP585" s="240"/>
      <c r="AQ585" s="240"/>
      <c r="AR585" s="240"/>
      <c r="AS585" s="240"/>
      <c r="AT585" s="240"/>
      <c r="AU585" s="240"/>
      <c r="AV585" s="240"/>
      <c r="AW585" s="240"/>
      <c r="AX585" s="240"/>
      <c r="AY585" s="240"/>
      <c r="AZ585" s="240"/>
      <c r="BA585" s="240"/>
      <c r="BB585" s="240"/>
      <c r="BC585" s="240"/>
      <c r="BD585" s="240"/>
      <c r="BE585" s="240"/>
      <c r="BF585" s="240"/>
      <c r="BG585" s="240"/>
      <c r="BH585" s="240"/>
      <c r="BI585" s="240"/>
      <c r="BJ585" s="240"/>
      <c r="BK585" s="240"/>
      <c r="BL585" s="240"/>
      <c r="BM585" s="240"/>
      <c r="BN585" s="240"/>
      <c r="BO585" s="240"/>
      <c r="BP585" s="240"/>
      <c r="BQ585" s="240"/>
      <c r="BR585" s="240"/>
      <c r="BS585" s="240"/>
    </row>
    <row r="586" spans="26:71" x14ac:dyDescent="0.2">
      <c r="Z586" s="240"/>
      <c r="AA586" s="240"/>
      <c r="AB586" s="240"/>
      <c r="AC586" s="240"/>
      <c r="AD586" s="240"/>
      <c r="AE586" s="240"/>
      <c r="AF586" s="240"/>
      <c r="AG586" s="240"/>
      <c r="AH586" s="240"/>
      <c r="AI586" s="240"/>
      <c r="AJ586" s="240"/>
      <c r="AK586" s="240"/>
      <c r="AL586" s="240"/>
      <c r="AM586" s="240"/>
      <c r="AN586" s="240"/>
      <c r="AO586" s="240"/>
      <c r="AP586" s="240"/>
      <c r="AQ586" s="240"/>
      <c r="AR586" s="240"/>
      <c r="AS586" s="240"/>
      <c r="AT586" s="240"/>
      <c r="AU586" s="240"/>
      <c r="AV586" s="240"/>
      <c r="AW586" s="240"/>
      <c r="AX586" s="240"/>
      <c r="AY586" s="240"/>
      <c r="AZ586" s="240"/>
      <c r="BA586" s="240"/>
      <c r="BB586" s="240"/>
      <c r="BC586" s="240"/>
      <c r="BD586" s="240"/>
      <c r="BE586" s="240"/>
      <c r="BF586" s="240"/>
      <c r="BG586" s="240"/>
      <c r="BH586" s="240"/>
      <c r="BI586" s="240"/>
      <c r="BJ586" s="240"/>
      <c r="BK586" s="240"/>
      <c r="BL586" s="240"/>
      <c r="BM586" s="240"/>
      <c r="BN586" s="240"/>
      <c r="BO586" s="240"/>
      <c r="BP586" s="240"/>
      <c r="BQ586" s="240"/>
      <c r="BR586" s="240"/>
      <c r="BS586" s="240"/>
    </row>
    <row r="587" spans="26:71" x14ac:dyDescent="0.2">
      <c r="Z587" s="240"/>
      <c r="AA587" s="240"/>
      <c r="AB587" s="240"/>
      <c r="AC587" s="240"/>
      <c r="AD587" s="240"/>
      <c r="AE587" s="240"/>
      <c r="AF587" s="240"/>
      <c r="AG587" s="240"/>
      <c r="AH587" s="240"/>
      <c r="AI587" s="240"/>
      <c r="AJ587" s="240"/>
      <c r="AK587" s="240"/>
      <c r="AL587" s="240"/>
      <c r="AM587" s="240"/>
      <c r="AN587" s="240"/>
      <c r="AO587" s="240"/>
      <c r="AP587" s="240"/>
      <c r="AQ587" s="240"/>
      <c r="AR587" s="240"/>
      <c r="AS587" s="240"/>
      <c r="AT587" s="240"/>
      <c r="AU587" s="240"/>
      <c r="AV587" s="240"/>
      <c r="AW587" s="240"/>
      <c r="AX587" s="240"/>
      <c r="AY587" s="240"/>
      <c r="AZ587" s="240"/>
      <c r="BA587" s="240"/>
      <c r="BB587" s="240"/>
      <c r="BC587" s="240"/>
      <c r="BD587" s="240"/>
      <c r="BE587" s="240"/>
      <c r="BF587" s="240"/>
      <c r="BG587" s="240"/>
      <c r="BH587" s="240"/>
      <c r="BI587" s="240"/>
      <c r="BJ587" s="240"/>
      <c r="BK587" s="240"/>
      <c r="BL587" s="240"/>
      <c r="BM587" s="240"/>
      <c r="BN587" s="240"/>
      <c r="BO587" s="240"/>
      <c r="BP587" s="240"/>
      <c r="BQ587" s="240"/>
      <c r="BR587" s="240"/>
      <c r="BS587" s="240"/>
    </row>
    <row r="588" spans="26:71" x14ac:dyDescent="0.2">
      <c r="Z588" s="240"/>
      <c r="AA588" s="240"/>
      <c r="AB588" s="240"/>
      <c r="AC588" s="240"/>
      <c r="AD588" s="240"/>
      <c r="AE588" s="240"/>
      <c r="AF588" s="240"/>
      <c r="AG588" s="240"/>
      <c r="AH588" s="240"/>
      <c r="AI588" s="240"/>
      <c r="AJ588" s="240"/>
      <c r="AK588" s="240"/>
      <c r="AL588" s="240"/>
      <c r="AM588" s="240"/>
      <c r="AN588" s="240"/>
      <c r="AO588" s="240"/>
      <c r="AP588" s="240"/>
      <c r="AQ588" s="240"/>
      <c r="AR588" s="240"/>
      <c r="AS588" s="240"/>
      <c r="AT588" s="240"/>
      <c r="AU588" s="240"/>
      <c r="AV588" s="240"/>
      <c r="AW588" s="240"/>
      <c r="AX588" s="240"/>
      <c r="AY588" s="240"/>
      <c r="AZ588" s="240"/>
      <c r="BA588" s="240"/>
      <c r="BB588" s="240"/>
      <c r="BC588" s="240"/>
      <c r="BD588" s="240"/>
      <c r="BE588" s="240"/>
      <c r="BF588" s="240"/>
      <c r="BG588" s="240"/>
      <c r="BH588" s="240"/>
      <c r="BI588" s="240"/>
      <c r="BJ588" s="240"/>
      <c r="BK588" s="240"/>
      <c r="BL588" s="240"/>
      <c r="BM588" s="240"/>
      <c r="BN588" s="240"/>
      <c r="BO588" s="240"/>
      <c r="BP588" s="240"/>
      <c r="BQ588" s="240"/>
      <c r="BR588" s="240"/>
      <c r="BS588" s="240"/>
    </row>
    <row r="589" spans="26:71" x14ac:dyDescent="0.2">
      <c r="Z589" s="240"/>
      <c r="AA589" s="240"/>
      <c r="AB589" s="240"/>
      <c r="AC589" s="240"/>
      <c r="AD589" s="240"/>
      <c r="AE589" s="240"/>
      <c r="AF589" s="240"/>
      <c r="AG589" s="240"/>
      <c r="AH589" s="240"/>
      <c r="AI589" s="240"/>
      <c r="AJ589" s="240"/>
      <c r="AK589" s="240"/>
      <c r="AL589" s="240"/>
      <c r="AM589" s="240"/>
      <c r="AN589" s="240"/>
      <c r="AO589" s="240"/>
      <c r="AP589" s="240"/>
      <c r="AQ589" s="240"/>
      <c r="AR589" s="240"/>
      <c r="AS589" s="240"/>
      <c r="AT589" s="240"/>
      <c r="AU589" s="240"/>
      <c r="AV589" s="240"/>
      <c r="AW589" s="240"/>
      <c r="AX589" s="240"/>
      <c r="AY589" s="240"/>
      <c r="AZ589" s="240"/>
      <c r="BA589" s="240"/>
      <c r="BB589" s="240"/>
      <c r="BC589" s="240"/>
      <c r="BD589" s="240"/>
      <c r="BE589" s="240"/>
      <c r="BF589" s="240"/>
      <c r="BG589" s="240"/>
      <c r="BH589" s="240"/>
      <c r="BI589" s="240"/>
      <c r="BJ589" s="240"/>
      <c r="BK589" s="240"/>
      <c r="BL589" s="240"/>
      <c r="BM589" s="240"/>
      <c r="BN589" s="240"/>
      <c r="BO589" s="240"/>
      <c r="BP589" s="240"/>
      <c r="BQ589" s="240"/>
      <c r="BR589" s="240"/>
      <c r="BS589" s="240"/>
    </row>
    <row r="590" spans="26:71" x14ac:dyDescent="0.2">
      <c r="Z590" s="240"/>
      <c r="AA590" s="240"/>
      <c r="AB590" s="240"/>
      <c r="AC590" s="240"/>
      <c r="AD590" s="240"/>
      <c r="AE590" s="240"/>
      <c r="AF590" s="240"/>
      <c r="AG590" s="240"/>
      <c r="AH590" s="240"/>
      <c r="AI590" s="240"/>
      <c r="AJ590" s="240"/>
      <c r="AK590" s="240"/>
      <c r="AL590" s="240"/>
      <c r="AM590" s="240"/>
      <c r="AN590" s="240"/>
      <c r="AO590" s="240"/>
      <c r="AP590" s="240"/>
      <c r="AQ590" s="240"/>
      <c r="AR590" s="240"/>
      <c r="AS590" s="240"/>
      <c r="AT590" s="240"/>
      <c r="AU590" s="240"/>
      <c r="AV590" s="240"/>
      <c r="AW590" s="240"/>
      <c r="AX590" s="240"/>
      <c r="AY590" s="240"/>
      <c r="AZ590" s="240"/>
      <c r="BA590" s="240"/>
      <c r="BB590" s="240"/>
      <c r="BC590" s="240"/>
      <c r="BD590" s="240"/>
      <c r="BE590" s="240"/>
      <c r="BF590" s="240"/>
      <c r="BG590" s="240"/>
      <c r="BH590" s="240"/>
      <c r="BI590" s="240"/>
      <c r="BJ590" s="240"/>
      <c r="BK590" s="240"/>
      <c r="BL590" s="240"/>
      <c r="BM590" s="240"/>
      <c r="BN590" s="240"/>
      <c r="BO590" s="240"/>
      <c r="BP590" s="240"/>
      <c r="BQ590" s="240"/>
      <c r="BR590" s="240"/>
      <c r="BS590" s="240"/>
    </row>
    <row r="591" spans="26:71" x14ac:dyDescent="0.2">
      <c r="Z591" s="240"/>
      <c r="AA591" s="240"/>
      <c r="AB591" s="240"/>
      <c r="AC591" s="240"/>
      <c r="AD591" s="240"/>
      <c r="AE591" s="240"/>
      <c r="AF591" s="240"/>
      <c r="AG591" s="240"/>
      <c r="AH591" s="240"/>
      <c r="AI591" s="240"/>
      <c r="AJ591" s="240"/>
      <c r="AK591" s="240"/>
      <c r="AL591" s="240"/>
      <c r="AM591" s="240"/>
      <c r="AN591" s="240"/>
      <c r="AO591" s="240"/>
      <c r="AP591" s="240"/>
      <c r="AQ591" s="240"/>
      <c r="AR591" s="240"/>
      <c r="AS591" s="240"/>
      <c r="AT591" s="240"/>
      <c r="AU591" s="240"/>
      <c r="AV591" s="240"/>
      <c r="AW591" s="240"/>
      <c r="AX591" s="240"/>
      <c r="AY591" s="240"/>
      <c r="AZ591" s="240"/>
      <c r="BA591" s="240"/>
      <c r="BB591" s="240"/>
      <c r="BC591" s="240"/>
      <c r="BD591" s="240"/>
      <c r="BE591" s="240"/>
      <c r="BF591" s="240"/>
      <c r="BG591" s="240"/>
      <c r="BH591" s="240"/>
      <c r="BI591" s="240"/>
      <c r="BJ591" s="240"/>
      <c r="BK591" s="240"/>
      <c r="BL591" s="240"/>
      <c r="BM591" s="240"/>
      <c r="BN591" s="240"/>
      <c r="BO591" s="240"/>
      <c r="BP591" s="240"/>
      <c r="BQ591" s="240"/>
      <c r="BR591" s="240"/>
      <c r="BS591" s="240"/>
    </row>
    <row r="592" spans="26:71" x14ac:dyDescent="0.2">
      <c r="Z592" s="240"/>
      <c r="AA592" s="240"/>
      <c r="AB592" s="240"/>
      <c r="AC592" s="240"/>
      <c r="AD592" s="240"/>
      <c r="AE592" s="240"/>
      <c r="AF592" s="240"/>
      <c r="AG592" s="240"/>
      <c r="AH592" s="240"/>
      <c r="AI592" s="240"/>
      <c r="AJ592" s="240"/>
      <c r="AK592" s="240"/>
      <c r="AL592" s="240"/>
      <c r="AM592" s="240"/>
      <c r="AN592" s="240"/>
      <c r="AO592" s="240"/>
      <c r="AP592" s="240"/>
      <c r="AQ592" s="240"/>
      <c r="AR592" s="240"/>
      <c r="AS592" s="240"/>
      <c r="AT592" s="240"/>
      <c r="AU592" s="240"/>
      <c r="AV592" s="240"/>
      <c r="AW592" s="240"/>
      <c r="AX592" s="240"/>
      <c r="AY592" s="240"/>
      <c r="AZ592" s="240"/>
      <c r="BA592" s="240"/>
      <c r="BB592" s="240"/>
      <c r="BC592" s="240"/>
      <c r="BD592" s="240"/>
      <c r="BE592" s="240"/>
      <c r="BF592" s="240"/>
      <c r="BG592" s="240"/>
      <c r="BH592" s="240"/>
      <c r="BI592" s="240"/>
      <c r="BJ592" s="240"/>
      <c r="BK592" s="240"/>
      <c r="BL592" s="240"/>
      <c r="BM592" s="240"/>
      <c r="BN592" s="240"/>
      <c r="BO592" s="240"/>
      <c r="BP592" s="240"/>
      <c r="BQ592" s="240"/>
      <c r="BR592" s="240"/>
      <c r="BS592" s="240"/>
    </row>
    <row r="593" spans="26:71" x14ac:dyDescent="0.2">
      <c r="Z593" s="240"/>
      <c r="AA593" s="240"/>
      <c r="AB593" s="240"/>
      <c r="AC593" s="240"/>
      <c r="AD593" s="240"/>
      <c r="AE593" s="240"/>
      <c r="AF593" s="240"/>
      <c r="AG593" s="240"/>
      <c r="AH593" s="240"/>
      <c r="AI593" s="240"/>
      <c r="AJ593" s="240"/>
      <c r="AK593" s="240"/>
      <c r="AL593" s="240"/>
      <c r="AM593" s="240"/>
      <c r="AN593" s="240"/>
      <c r="AO593" s="240"/>
      <c r="AP593" s="240"/>
      <c r="AQ593" s="240"/>
      <c r="AR593" s="240"/>
      <c r="AS593" s="240"/>
      <c r="AT593" s="240"/>
      <c r="AU593" s="240"/>
      <c r="AV593" s="240"/>
      <c r="AW593" s="240"/>
      <c r="AX593" s="240"/>
      <c r="AY593" s="240"/>
      <c r="AZ593" s="240"/>
      <c r="BA593" s="240"/>
      <c r="BB593" s="240"/>
      <c r="BC593" s="240"/>
      <c r="BD593" s="240"/>
      <c r="BE593" s="240"/>
      <c r="BF593" s="240"/>
      <c r="BG593" s="240"/>
      <c r="BH593" s="240"/>
      <c r="BI593" s="240"/>
      <c r="BJ593" s="240"/>
      <c r="BK593" s="240"/>
      <c r="BL593" s="240"/>
      <c r="BM593" s="240"/>
      <c r="BN593" s="240"/>
      <c r="BO593" s="240"/>
      <c r="BP593" s="240"/>
      <c r="BQ593" s="240"/>
      <c r="BR593" s="240"/>
      <c r="BS593" s="240"/>
    </row>
    <row r="594" spans="26:71" x14ac:dyDescent="0.2">
      <c r="Z594" s="240"/>
      <c r="AA594" s="240"/>
      <c r="AB594" s="240"/>
      <c r="AC594" s="240"/>
      <c r="AD594" s="240"/>
      <c r="AE594" s="240"/>
      <c r="AF594" s="240"/>
      <c r="AG594" s="240"/>
      <c r="AH594" s="240"/>
      <c r="AI594" s="240"/>
      <c r="AJ594" s="240"/>
      <c r="AK594" s="240"/>
      <c r="AL594" s="240"/>
      <c r="AM594" s="240"/>
      <c r="AN594" s="240"/>
      <c r="AO594" s="240"/>
      <c r="AP594" s="240"/>
      <c r="AQ594" s="240"/>
      <c r="AR594" s="240"/>
      <c r="AS594" s="240"/>
      <c r="AT594" s="240"/>
      <c r="AU594" s="240"/>
      <c r="AV594" s="240"/>
      <c r="AW594" s="240"/>
      <c r="AX594" s="240"/>
      <c r="AY594" s="240"/>
      <c r="AZ594" s="240"/>
      <c r="BA594" s="240"/>
      <c r="BB594" s="240"/>
      <c r="BC594" s="240"/>
      <c r="BD594" s="240"/>
      <c r="BE594" s="240"/>
      <c r="BF594" s="240"/>
      <c r="BG594" s="240"/>
      <c r="BH594" s="240"/>
      <c r="BI594" s="240"/>
      <c r="BJ594" s="240"/>
      <c r="BK594" s="240"/>
      <c r="BL594" s="240"/>
      <c r="BM594" s="240"/>
      <c r="BN594" s="240"/>
      <c r="BO594" s="240"/>
      <c r="BP594" s="240"/>
      <c r="BQ594" s="240"/>
      <c r="BR594" s="240"/>
      <c r="BS594" s="240"/>
    </row>
    <row r="595" spans="26:71" x14ac:dyDescent="0.2">
      <c r="Z595" s="240"/>
      <c r="AA595" s="240"/>
      <c r="AB595" s="240"/>
      <c r="AC595" s="240"/>
      <c r="AD595" s="240"/>
      <c r="AE595" s="240"/>
      <c r="AF595" s="240"/>
      <c r="AG595" s="240"/>
      <c r="AH595" s="240"/>
      <c r="AI595" s="240"/>
      <c r="AJ595" s="240"/>
      <c r="AK595" s="240"/>
      <c r="AL595" s="240"/>
      <c r="AM595" s="240"/>
      <c r="AN595" s="240"/>
      <c r="AO595" s="240"/>
      <c r="AP595" s="240"/>
      <c r="AQ595" s="240"/>
      <c r="AR595" s="240"/>
      <c r="AS595" s="240"/>
      <c r="AT595" s="240"/>
      <c r="AU595" s="240"/>
      <c r="AV595" s="240"/>
      <c r="AW595" s="240"/>
      <c r="AX595" s="240"/>
      <c r="AY595" s="240"/>
      <c r="AZ595" s="240"/>
      <c r="BA595" s="240"/>
      <c r="BB595" s="240"/>
      <c r="BC595" s="240"/>
      <c r="BD595" s="240"/>
      <c r="BE595" s="240"/>
      <c r="BF595" s="240"/>
      <c r="BG595" s="240"/>
      <c r="BH595" s="240"/>
      <c r="BI595" s="240"/>
      <c r="BJ595" s="240"/>
      <c r="BK595" s="240"/>
      <c r="BL595" s="240"/>
      <c r="BM595" s="240"/>
      <c r="BN595" s="240"/>
      <c r="BO595" s="240"/>
      <c r="BP595" s="240"/>
      <c r="BQ595" s="240"/>
      <c r="BR595" s="240"/>
      <c r="BS595" s="240"/>
    </row>
    <row r="596" spans="26:71" x14ac:dyDescent="0.2">
      <c r="Z596" s="240"/>
      <c r="AA596" s="240"/>
      <c r="AB596" s="240"/>
      <c r="AC596" s="240"/>
      <c r="AD596" s="240"/>
      <c r="AE596" s="240"/>
      <c r="AF596" s="240"/>
      <c r="AG596" s="240"/>
      <c r="AH596" s="240"/>
      <c r="AI596" s="240"/>
      <c r="AJ596" s="240"/>
      <c r="AK596" s="240"/>
      <c r="AL596" s="240"/>
      <c r="AM596" s="240"/>
      <c r="AN596" s="240"/>
      <c r="AO596" s="240"/>
      <c r="AP596" s="240"/>
      <c r="AQ596" s="240"/>
      <c r="AR596" s="240"/>
      <c r="AS596" s="240"/>
      <c r="AT596" s="240"/>
      <c r="AU596" s="240"/>
      <c r="AV596" s="240"/>
      <c r="AW596" s="240"/>
      <c r="AX596" s="240"/>
      <c r="AY596" s="240"/>
      <c r="AZ596" s="240"/>
      <c r="BA596" s="240"/>
      <c r="BB596" s="240"/>
      <c r="BC596" s="240"/>
      <c r="BD596" s="240"/>
      <c r="BE596" s="240"/>
      <c r="BF596" s="240"/>
      <c r="BG596" s="240"/>
      <c r="BH596" s="240"/>
      <c r="BI596" s="240"/>
      <c r="BJ596" s="240"/>
      <c r="BK596" s="240"/>
      <c r="BL596" s="240"/>
      <c r="BM596" s="240"/>
      <c r="BN596" s="240"/>
      <c r="BO596" s="240"/>
      <c r="BP596" s="240"/>
      <c r="BQ596" s="240"/>
      <c r="BR596" s="240"/>
      <c r="BS596" s="240"/>
    </row>
    <row r="597" spans="26:71" x14ac:dyDescent="0.2">
      <c r="Z597" s="240"/>
      <c r="AA597" s="240"/>
      <c r="AB597" s="240"/>
      <c r="AC597" s="240"/>
      <c r="AD597" s="240"/>
      <c r="AE597" s="240"/>
      <c r="AF597" s="240"/>
      <c r="AG597" s="240"/>
      <c r="AH597" s="240"/>
      <c r="AI597" s="240"/>
      <c r="AJ597" s="240"/>
      <c r="AK597" s="240"/>
      <c r="AL597" s="240"/>
      <c r="AM597" s="240"/>
      <c r="AN597" s="240"/>
      <c r="AO597" s="240"/>
      <c r="AP597" s="240"/>
      <c r="AQ597" s="240"/>
      <c r="AR597" s="240"/>
      <c r="AS597" s="240"/>
      <c r="AT597" s="240"/>
      <c r="AU597" s="240"/>
      <c r="AV597" s="240"/>
      <c r="AW597" s="240"/>
      <c r="AX597" s="240"/>
      <c r="AY597" s="240"/>
      <c r="AZ597" s="240"/>
      <c r="BA597" s="240"/>
      <c r="BB597" s="240"/>
      <c r="BC597" s="240"/>
      <c r="BD597" s="240"/>
      <c r="BE597" s="240"/>
      <c r="BF597" s="240"/>
      <c r="BG597" s="240"/>
      <c r="BH597" s="240"/>
      <c r="BI597" s="240"/>
      <c r="BJ597" s="240"/>
      <c r="BK597" s="240"/>
      <c r="BL597" s="240"/>
      <c r="BM597" s="240"/>
      <c r="BN597" s="240"/>
      <c r="BO597" s="240"/>
      <c r="BP597" s="240"/>
      <c r="BQ597" s="240"/>
      <c r="BR597" s="240"/>
      <c r="BS597" s="240"/>
    </row>
    <row r="598" spans="26:71" x14ac:dyDescent="0.2">
      <c r="Z598" s="240"/>
      <c r="AA598" s="240"/>
      <c r="AB598" s="240"/>
      <c r="AC598" s="240"/>
      <c r="AD598" s="240"/>
      <c r="AE598" s="240"/>
      <c r="AF598" s="240"/>
      <c r="AG598" s="240"/>
      <c r="AH598" s="240"/>
      <c r="AI598" s="240"/>
      <c r="AJ598" s="240"/>
      <c r="AK598" s="240"/>
      <c r="AL598" s="240"/>
      <c r="AM598" s="240"/>
      <c r="AN598" s="240"/>
      <c r="AO598" s="240"/>
      <c r="AP598" s="240"/>
      <c r="AQ598" s="240"/>
      <c r="AR598" s="240"/>
      <c r="AS598" s="240"/>
      <c r="AT598" s="240"/>
      <c r="AU598" s="240"/>
      <c r="AV598" s="240"/>
      <c r="AW598" s="240"/>
      <c r="AX598" s="240"/>
      <c r="AY598" s="240"/>
      <c r="AZ598" s="240"/>
      <c r="BA598" s="240"/>
      <c r="BB598" s="240"/>
      <c r="BC598" s="240"/>
      <c r="BD598" s="240"/>
      <c r="BE598" s="240"/>
      <c r="BF598" s="240"/>
      <c r="BG598" s="240"/>
      <c r="BH598" s="240"/>
      <c r="BI598" s="240"/>
      <c r="BJ598" s="240"/>
      <c r="BK598" s="240"/>
      <c r="BL598" s="240"/>
      <c r="BM598" s="240"/>
      <c r="BN598" s="240"/>
      <c r="BO598" s="240"/>
      <c r="BP598" s="240"/>
      <c r="BQ598" s="240"/>
      <c r="BR598" s="240"/>
      <c r="BS598" s="240"/>
    </row>
    <row r="599" spans="26:71" x14ac:dyDescent="0.2">
      <c r="Z599" s="240"/>
      <c r="AA599" s="240"/>
      <c r="AB599" s="240"/>
      <c r="AC599" s="240"/>
      <c r="AD599" s="240"/>
      <c r="AE599" s="240"/>
      <c r="AF599" s="240"/>
      <c r="AG599" s="240"/>
      <c r="AH599" s="240"/>
      <c r="AI599" s="240"/>
      <c r="AJ599" s="240"/>
      <c r="AK599" s="240"/>
      <c r="AL599" s="240"/>
      <c r="AM599" s="240"/>
      <c r="AN599" s="240"/>
      <c r="AO599" s="240"/>
      <c r="AP599" s="240"/>
      <c r="AQ599" s="240"/>
      <c r="AR599" s="240"/>
      <c r="AS599" s="240"/>
      <c r="AT599" s="240"/>
      <c r="AU599" s="240"/>
      <c r="AV599" s="240"/>
      <c r="AW599" s="240"/>
      <c r="AX599" s="240"/>
      <c r="AY599" s="240"/>
      <c r="AZ599" s="240"/>
      <c r="BA599" s="240"/>
      <c r="BB599" s="240"/>
      <c r="BC599" s="240"/>
      <c r="BD599" s="240"/>
      <c r="BE599" s="240"/>
      <c r="BF599" s="240"/>
      <c r="BG599" s="240"/>
      <c r="BH599" s="240"/>
      <c r="BI599" s="240"/>
      <c r="BJ599" s="240"/>
      <c r="BK599" s="240"/>
      <c r="BL599" s="240"/>
      <c r="BM599" s="240"/>
      <c r="BN599" s="240"/>
      <c r="BO599" s="240"/>
      <c r="BP599" s="240"/>
      <c r="BQ599" s="240"/>
      <c r="BR599" s="240"/>
      <c r="BS599" s="240"/>
    </row>
    <row r="600" spans="26:71" x14ac:dyDescent="0.2">
      <c r="Z600" s="240"/>
      <c r="AA600" s="240"/>
      <c r="AB600" s="240"/>
      <c r="AC600" s="240"/>
      <c r="AD600" s="240"/>
      <c r="AE600" s="240"/>
      <c r="AF600" s="240"/>
      <c r="AG600" s="240"/>
      <c r="AH600" s="240"/>
      <c r="AI600" s="240"/>
      <c r="AJ600" s="240"/>
      <c r="AK600" s="240"/>
      <c r="AL600" s="240"/>
      <c r="AM600" s="240"/>
      <c r="AN600" s="240"/>
      <c r="AO600" s="240"/>
      <c r="AP600" s="240"/>
      <c r="AQ600" s="240"/>
      <c r="AR600" s="240"/>
      <c r="AS600" s="240"/>
      <c r="AT600" s="240"/>
      <c r="AU600" s="240"/>
      <c r="AV600" s="240"/>
      <c r="AW600" s="240"/>
      <c r="AX600" s="240"/>
      <c r="AY600" s="240"/>
      <c r="AZ600" s="240"/>
      <c r="BA600" s="240"/>
      <c r="BB600" s="240"/>
      <c r="BC600" s="240"/>
      <c r="BD600" s="240"/>
      <c r="BE600" s="240"/>
      <c r="BF600" s="240"/>
      <c r="BG600" s="240"/>
      <c r="BH600" s="240"/>
      <c r="BI600" s="240"/>
      <c r="BJ600" s="240"/>
      <c r="BK600" s="240"/>
      <c r="BL600" s="240"/>
      <c r="BM600" s="240"/>
      <c r="BN600" s="240"/>
      <c r="BO600" s="240"/>
      <c r="BP600" s="240"/>
      <c r="BQ600" s="240"/>
      <c r="BR600" s="240"/>
      <c r="BS600" s="240"/>
    </row>
    <row r="601" spans="26:71" x14ac:dyDescent="0.2">
      <c r="Z601" s="240"/>
      <c r="AA601" s="240"/>
      <c r="AB601" s="240"/>
      <c r="AC601" s="240"/>
      <c r="AD601" s="240"/>
      <c r="AE601" s="240"/>
      <c r="AF601" s="240"/>
      <c r="AG601" s="240"/>
      <c r="AH601" s="240"/>
      <c r="AI601" s="240"/>
      <c r="AJ601" s="240"/>
      <c r="AK601" s="240"/>
      <c r="AL601" s="240"/>
      <c r="AM601" s="240"/>
      <c r="AN601" s="240"/>
      <c r="AO601" s="240"/>
      <c r="AP601" s="240"/>
      <c r="AQ601" s="240"/>
      <c r="AR601" s="240"/>
      <c r="AS601" s="240"/>
      <c r="AT601" s="240"/>
      <c r="AU601" s="240"/>
      <c r="AV601" s="240"/>
      <c r="AW601" s="240"/>
      <c r="AX601" s="240"/>
      <c r="AY601" s="240"/>
      <c r="AZ601" s="240"/>
      <c r="BA601" s="240"/>
      <c r="BB601" s="240"/>
      <c r="BC601" s="240"/>
      <c r="BD601" s="240"/>
      <c r="BE601" s="240"/>
      <c r="BF601" s="240"/>
      <c r="BG601" s="240"/>
      <c r="BH601" s="240"/>
      <c r="BI601" s="240"/>
      <c r="BJ601" s="240"/>
      <c r="BK601" s="240"/>
      <c r="BL601" s="240"/>
      <c r="BM601" s="240"/>
      <c r="BN601" s="240"/>
      <c r="BO601" s="240"/>
      <c r="BP601" s="240"/>
      <c r="BQ601" s="240"/>
      <c r="BR601" s="240"/>
      <c r="BS601" s="240"/>
    </row>
    <row r="602" spans="26:71" x14ac:dyDescent="0.2">
      <c r="Z602" s="240"/>
      <c r="AA602" s="240"/>
      <c r="AB602" s="240"/>
      <c r="AC602" s="240"/>
      <c r="AD602" s="240"/>
      <c r="AE602" s="240"/>
      <c r="AF602" s="240"/>
      <c r="AG602" s="240"/>
      <c r="AH602" s="240"/>
      <c r="AI602" s="240"/>
      <c r="AJ602" s="240"/>
      <c r="AK602" s="240"/>
      <c r="AL602" s="240"/>
      <c r="AM602" s="240"/>
      <c r="AN602" s="240"/>
      <c r="AO602" s="240"/>
      <c r="AP602" s="240"/>
      <c r="AQ602" s="240"/>
      <c r="AR602" s="240"/>
      <c r="AS602" s="240"/>
      <c r="AT602" s="240"/>
      <c r="AU602" s="240"/>
      <c r="AV602" s="240"/>
      <c r="AW602" s="240"/>
      <c r="AX602" s="240"/>
      <c r="AY602" s="240"/>
      <c r="AZ602" s="240"/>
      <c r="BA602" s="240"/>
      <c r="BB602" s="240"/>
      <c r="BC602" s="240"/>
      <c r="BD602" s="240"/>
      <c r="BE602" s="240"/>
      <c r="BF602" s="240"/>
      <c r="BG602" s="240"/>
      <c r="BH602" s="240"/>
      <c r="BI602" s="240"/>
      <c r="BJ602" s="240"/>
      <c r="BK602" s="240"/>
      <c r="BL602" s="240"/>
      <c r="BM602" s="240"/>
      <c r="BN602" s="240"/>
      <c r="BO602" s="240"/>
      <c r="BP602" s="240"/>
      <c r="BQ602" s="240"/>
      <c r="BR602" s="240"/>
      <c r="BS602" s="240"/>
    </row>
    <row r="603" spans="26:71" x14ac:dyDescent="0.2">
      <c r="Z603" s="240"/>
      <c r="AA603" s="240"/>
      <c r="AB603" s="240"/>
      <c r="AC603" s="240"/>
      <c r="AD603" s="240"/>
      <c r="AE603" s="240"/>
      <c r="AF603" s="240"/>
      <c r="AG603" s="240"/>
      <c r="AH603" s="240"/>
      <c r="AI603" s="240"/>
      <c r="AJ603" s="240"/>
      <c r="AK603" s="240"/>
      <c r="AL603" s="240"/>
      <c r="AM603" s="240"/>
      <c r="AN603" s="240"/>
      <c r="AO603" s="240"/>
      <c r="AP603" s="240"/>
      <c r="AQ603" s="240"/>
      <c r="AR603" s="240"/>
      <c r="AS603" s="240"/>
      <c r="AT603" s="240"/>
      <c r="AU603" s="240"/>
      <c r="AV603" s="240"/>
      <c r="AW603" s="240"/>
      <c r="AX603" s="240"/>
      <c r="AY603" s="240"/>
      <c r="AZ603" s="240"/>
      <c r="BA603" s="240"/>
      <c r="BB603" s="240"/>
      <c r="BC603" s="240"/>
      <c r="BD603" s="240"/>
      <c r="BE603" s="240"/>
      <c r="BF603" s="240"/>
      <c r="BG603" s="240"/>
      <c r="BH603" s="240"/>
      <c r="BI603" s="240"/>
      <c r="BJ603" s="240"/>
      <c r="BK603" s="240"/>
      <c r="BL603" s="240"/>
      <c r="BM603" s="240"/>
      <c r="BN603" s="240"/>
      <c r="BO603" s="240"/>
      <c r="BP603" s="240"/>
      <c r="BQ603" s="240"/>
      <c r="BR603" s="240"/>
      <c r="BS603" s="240"/>
    </row>
    <row r="604" spans="26:71" x14ac:dyDescent="0.2">
      <c r="Z604" s="240"/>
      <c r="AA604" s="240"/>
      <c r="AB604" s="240"/>
      <c r="AC604" s="240"/>
      <c r="AD604" s="240"/>
      <c r="AE604" s="240"/>
      <c r="AF604" s="240"/>
      <c r="AG604" s="240"/>
      <c r="AH604" s="240"/>
      <c r="AI604" s="240"/>
      <c r="AJ604" s="240"/>
      <c r="AK604" s="240"/>
      <c r="AL604" s="240"/>
      <c r="AM604" s="240"/>
      <c r="AN604" s="240"/>
      <c r="AO604" s="240"/>
      <c r="AP604" s="240"/>
      <c r="AQ604" s="240"/>
      <c r="AR604" s="240"/>
      <c r="AS604" s="240"/>
      <c r="AT604" s="240"/>
      <c r="AU604" s="240"/>
      <c r="AV604" s="240"/>
      <c r="AW604" s="240"/>
      <c r="AX604" s="240"/>
      <c r="AY604" s="240"/>
      <c r="AZ604" s="240"/>
      <c r="BA604" s="240"/>
      <c r="BB604" s="240"/>
      <c r="BC604" s="240"/>
      <c r="BD604" s="240"/>
      <c r="BE604" s="240"/>
      <c r="BF604" s="240"/>
      <c r="BG604" s="240"/>
      <c r="BH604" s="240"/>
      <c r="BI604" s="240"/>
      <c r="BJ604" s="240"/>
      <c r="BK604" s="240"/>
      <c r="BL604" s="240"/>
      <c r="BM604" s="240"/>
      <c r="BN604" s="240"/>
      <c r="BO604" s="240"/>
      <c r="BP604" s="240"/>
      <c r="BQ604" s="240"/>
      <c r="BR604" s="240"/>
      <c r="BS604" s="240"/>
    </row>
    <row r="605" spans="26:71" x14ac:dyDescent="0.2">
      <c r="Z605" s="240"/>
      <c r="AA605" s="240"/>
      <c r="AB605" s="240"/>
      <c r="AC605" s="240"/>
      <c r="AD605" s="240"/>
      <c r="AE605" s="240"/>
      <c r="AF605" s="240"/>
      <c r="AG605" s="240"/>
      <c r="AH605" s="240"/>
      <c r="AI605" s="240"/>
      <c r="AJ605" s="240"/>
      <c r="AK605" s="240"/>
      <c r="AL605" s="240"/>
      <c r="AM605" s="240"/>
      <c r="AN605" s="240"/>
      <c r="AO605" s="240"/>
      <c r="AP605" s="240"/>
      <c r="AQ605" s="240"/>
      <c r="AR605" s="240"/>
      <c r="AS605" s="240"/>
      <c r="AT605" s="240"/>
      <c r="AU605" s="240"/>
      <c r="AV605" s="240"/>
      <c r="AW605" s="240"/>
      <c r="AX605" s="240"/>
      <c r="AY605" s="240"/>
      <c r="AZ605" s="240"/>
      <c r="BA605" s="240"/>
      <c r="BB605" s="240"/>
      <c r="BC605" s="240"/>
      <c r="BD605" s="240"/>
      <c r="BE605" s="240"/>
      <c r="BF605" s="240"/>
      <c r="BG605" s="240"/>
      <c r="BH605" s="240"/>
      <c r="BI605" s="240"/>
      <c r="BJ605" s="240"/>
      <c r="BK605" s="240"/>
      <c r="BL605" s="240"/>
      <c r="BM605" s="240"/>
      <c r="BN605" s="240"/>
      <c r="BO605" s="240"/>
      <c r="BP605" s="240"/>
      <c r="BQ605" s="240"/>
      <c r="BR605" s="240"/>
      <c r="BS605" s="240"/>
    </row>
    <row r="606" spans="26:71" x14ac:dyDescent="0.2">
      <c r="Z606" s="240"/>
      <c r="AA606" s="240"/>
      <c r="AB606" s="240"/>
      <c r="AC606" s="240"/>
      <c r="AD606" s="240"/>
      <c r="AE606" s="240"/>
      <c r="AF606" s="240"/>
      <c r="AG606" s="240"/>
      <c r="AH606" s="240"/>
      <c r="AI606" s="240"/>
      <c r="AJ606" s="240"/>
      <c r="AK606" s="240"/>
      <c r="AL606" s="240"/>
      <c r="AM606" s="240"/>
      <c r="AN606" s="240"/>
      <c r="AO606" s="240"/>
      <c r="AP606" s="240"/>
      <c r="AQ606" s="240"/>
      <c r="AR606" s="240"/>
      <c r="AS606" s="240"/>
      <c r="AT606" s="240"/>
      <c r="AU606" s="240"/>
      <c r="AV606" s="240"/>
      <c r="AW606" s="240"/>
      <c r="AX606" s="240"/>
      <c r="AY606" s="240"/>
      <c r="AZ606" s="240"/>
      <c r="BA606" s="240"/>
      <c r="BB606" s="240"/>
      <c r="BC606" s="240"/>
      <c r="BD606" s="240"/>
      <c r="BE606" s="240"/>
      <c r="BF606" s="240"/>
      <c r="BG606" s="240"/>
      <c r="BH606" s="240"/>
      <c r="BI606" s="240"/>
      <c r="BJ606" s="240"/>
      <c r="BK606" s="240"/>
      <c r="BL606" s="240"/>
      <c r="BM606" s="240"/>
      <c r="BN606" s="240"/>
      <c r="BO606" s="240"/>
      <c r="BP606" s="240"/>
      <c r="BQ606" s="240"/>
      <c r="BR606" s="240"/>
      <c r="BS606" s="240"/>
    </row>
    <row r="607" spans="26:71" x14ac:dyDescent="0.2">
      <c r="Z607" s="240"/>
      <c r="AA607" s="240"/>
      <c r="AB607" s="240"/>
      <c r="AC607" s="240"/>
      <c r="AD607" s="240"/>
      <c r="AE607" s="240"/>
      <c r="AF607" s="240"/>
      <c r="AG607" s="240"/>
      <c r="AH607" s="240"/>
      <c r="AI607" s="240"/>
      <c r="AJ607" s="240"/>
      <c r="AK607" s="240"/>
      <c r="AL607" s="240"/>
      <c r="AM607" s="240"/>
      <c r="AN607" s="240"/>
      <c r="AO607" s="240"/>
      <c r="AP607" s="240"/>
      <c r="AQ607" s="240"/>
      <c r="AR607" s="240"/>
      <c r="AS607" s="240"/>
      <c r="AT607" s="240"/>
      <c r="AU607" s="240"/>
      <c r="AV607" s="240"/>
      <c r="AW607" s="240"/>
      <c r="AX607" s="240"/>
      <c r="AY607" s="240"/>
      <c r="AZ607" s="240"/>
      <c r="BA607" s="240"/>
      <c r="BB607" s="240"/>
      <c r="BC607" s="240"/>
      <c r="BD607" s="240"/>
      <c r="BE607" s="240"/>
      <c r="BF607" s="240"/>
      <c r="BG607" s="240"/>
      <c r="BH607" s="240"/>
      <c r="BI607" s="240"/>
      <c r="BJ607" s="240"/>
      <c r="BK607" s="240"/>
      <c r="BL607" s="240"/>
      <c r="BM607" s="240"/>
      <c r="BN607" s="240"/>
      <c r="BO607" s="240"/>
      <c r="BP607" s="240"/>
      <c r="BQ607" s="240"/>
      <c r="BR607" s="240"/>
      <c r="BS607" s="240"/>
    </row>
    <row r="608" spans="26:71" x14ac:dyDescent="0.2">
      <c r="Z608" s="240"/>
      <c r="AA608" s="240"/>
      <c r="AB608" s="240"/>
      <c r="AC608" s="240"/>
      <c r="AD608" s="240"/>
      <c r="AE608" s="240"/>
      <c r="AF608" s="240"/>
      <c r="AG608" s="240"/>
      <c r="AH608" s="240"/>
      <c r="AI608" s="240"/>
      <c r="AJ608" s="240"/>
      <c r="AK608" s="240"/>
      <c r="AL608" s="240"/>
      <c r="AM608" s="240"/>
      <c r="AN608" s="240"/>
      <c r="AO608" s="240"/>
      <c r="AP608" s="240"/>
      <c r="AQ608" s="240"/>
      <c r="AR608" s="240"/>
      <c r="AS608" s="240"/>
      <c r="AT608" s="240"/>
      <c r="AU608" s="240"/>
      <c r="AV608" s="240"/>
      <c r="AW608" s="240"/>
      <c r="AX608" s="240"/>
      <c r="AY608" s="240"/>
      <c r="AZ608" s="240"/>
      <c r="BA608" s="240"/>
      <c r="BB608" s="240"/>
      <c r="BC608" s="240"/>
      <c r="BD608" s="240"/>
      <c r="BE608" s="240"/>
      <c r="BF608" s="240"/>
      <c r="BG608" s="240"/>
      <c r="BH608" s="240"/>
      <c r="BI608" s="240"/>
      <c r="BJ608" s="240"/>
      <c r="BK608" s="240"/>
      <c r="BL608" s="240"/>
      <c r="BM608" s="240"/>
      <c r="BN608" s="240"/>
      <c r="BO608" s="240"/>
      <c r="BP608" s="240"/>
      <c r="BQ608" s="240"/>
      <c r="BR608" s="240"/>
      <c r="BS608" s="240"/>
    </row>
    <row r="609" spans="26:71" x14ac:dyDescent="0.2">
      <c r="Z609" s="240"/>
      <c r="AA609" s="240"/>
      <c r="AB609" s="240"/>
      <c r="AC609" s="240"/>
      <c r="AD609" s="240"/>
      <c r="AE609" s="240"/>
      <c r="AF609" s="240"/>
      <c r="AG609" s="240"/>
      <c r="AH609" s="240"/>
      <c r="AI609" s="240"/>
      <c r="AJ609" s="240"/>
      <c r="AK609" s="240"/>
      <c r="AL609" s="240"/>
      <c r="AM609" s="240"/>
      <c r="AN609" s="240"/>
      <c r="AO609" s="240"/>
      <c r="AP609" s="240"/>
      <c r="AQ609" s="240"/>
      <c r="AR609" s="240"/>
      <c r="AS609" s="240"/>
      <c r="AT609" s="240"/>
      <c r="AU609" s="240"/>
      <c r="AV609" s="240"/>
      <c r="AW609" s="240"/>
      <c r="AX609" s="240"/>
      <c r="AY609" s="240"/>
      <c r="AZ609" s="240"/>
      <c r="BA609" s="240"/>
      <c r="BB609" s="240"/>
      <c r="BC609" s="240"/>
      <c r="BD609" s="240"/>
      <c r="BE609" s="240"/>
      <c r="BF609" s="240"/>
      <c r="BG609" s="240"/>
      <c r="BH609" s="240"/>
      <c r="BI609" s="240"/>
      <c r="BJ609" s="240"/>
      <c r="BK609" s="240"/>
      <c r="BL609" s="240"/>
      <c r="BM609" s="240"/>
      <c r="BN609" s="240"/>
      <c r="BO609" s="240"/>
      <c r="BP609" s="240"/>
      <c r="BQ609" s="240"/>
      <c r="BR609" s="240"/>
      <c r="BS609" s="240"/>
    </row>
    <row r="610" spans="26:71" x14ac:dyDescent="0.2">
      <c r="Z610" s="240"/>
      <c r="AA610" s="240"/>
      <c r="AB610" s="240"/>
      <c r="AC610" s="240"/>
      <c r="AD610" s="240"/>
      <c r="AE610" s="240"/>
      <c r="AF610" s="240"/>
      <c r="AG610" s="240"/>
      <c r="AH610" s="240"/>
      <c r="AI610" s="240"/>
      <c r="AJ610" s="240"/>
      <c r="AK610" s="240"/>
      <c r="AL610" s="240"/>
      <c r="AM610" s="240"/>
      <c r="AN610" s="240"/>
      <c r="AO610" s="240"/>
      <c r="AP610" s="240"/>
      <c r="AQ610" s="240"/>
      <c r="AR610" s="240"/>
      <c r="AS610" s="240"/>
      <c r="AT610" s="240"/>
      <c r="AU610" s="240"/>
      <c r="AV610" s="240"/>
      <c r="AW610" s="240"/>
      <c r="AX610" s="240"/>
      <c r="AY610" s="240"/>
      <c r="AZ610" s="240"/>
      <c r="BA610" s="240"/>
      <c r="BB610" s="240"/>
      <c r="BC610" s="240"/>
      <c r="BD610" s="240"/>
      <c r="BE610" s="240"/>
      <c r="BF610" s="240"/>
      <c r="BG610" s="240"/>
      <c r="BH610" s="240"/>
      <c r="BI610" s="240"/>
      <c r="BJ610" s="240"/>
      <c r="BK610" s="240"/>
      <c r="BL610" s="240"/>
      <c r="BM610" s="240"/>
      <c r="BN610" s="240"/>
      <c r="BO610" s="240"/>
      <c r="BP610" s="240"/>
      <c r="BQ610" s="240"/>
      <c r="BR610" s="240"/>
      <c r="BS610" s="240"/>
    </row>
    <row r="611" spans="26:71" x14ac:dyDescent="0.2">
      <c r="Z611" s="240"/>
      <c r="AA611" s="240"/>
      <c r="AB611" s="240"/>
      <c r="AC611" s="240"/>
      <c r="AD611" s="240"/>
      <c r="AE611" s="240"/>
      <c r="AF611" s="240"/>
      <c r="AG611" s="240"/>
      <c r="AH611" s="240"/>
      <c r="AI611" s="240"/>
      <c r="AJ611" s="240"/>
      <c r="AK611" s="240"/>
      <c r="AL611" s="240"/>
      <c r="AM611" s="240"/>
      <c r="AN611" s="240"/>
      <c r="AO611" s="240"/>
      <c r="AP611" s="240"/>
      <c r="AQ611" s="240"/>
      <c r="AR611" s="240"/>
      <c r="AS611" s="240"/>
      <c r="AT611" s="240"/>
      <c r="AU611" s="240"/>
      <c r="AV611" s="240"/>
      <c r="AW611" s="240"/>
      <c r="AX611" s="240"/>
      <c r="AY611" s="240"/>
      <c r="AZ611" s="240"/>
      <c r="BA611" s="240"/>
      <c r="BB611" s="240"/>
      <c r="BC611" s="240"/>
      <c r="BD611" s="240"/>
      <c r="BE611" s="240"/>
      <c r="BF611" s="240"/>
      <c r="BG611" s="240"/>
      <c r="BH611" s="240"/>
      <c r="BI611" s="240"/>
      <c r="BJ611" s="240"/>
      <c r="BK611" s="240"/>
      <c r="BL611" s="240"/>
      <c r="BM611" s="240"/>
      <c r="BN611" s="240"/>
      <c r="BO611" s="240"/>
      <c r="BP611" s="240"/>
      <c r="BQ611" s="240"/>
      <c r="BR611" s="240"/>
      <c r="BS611" s="240"/>
    </row>
    <row r="612" spans="26:71" x14ac:dyDescent="0.2">
      <c r="Z612" s="240"/>
      <c r="AA612" s="240"/>
      <c r="AB612" s="240"/>
      <c r="AC612" s="240"/>
      <c r="AD612" s="240"/>
      <c r="AE612" s="240"/>
      <c r="AF612" s="240"/>
      <c r="AG612" s="240"/>
      <c r="AH612" s="240"/>
      <c r="AI612" s="240"/>
      <c r="AJ612" s="240"/>
      <c r="AK612" s="240"/>
      <c r="AL612" s="240"/>
      <c r="AM612" s="240"/>
      <c r="AN612" s="240"/>
      <c r="AO612" s="240"/>
      <c r="AP612" s="240"/>
      <c r="AQ612" s="240"/>
      <c r="AR612" s="240"/>
      <c r="AS612" s="240"/>
      <c r="AT612" s="240"/>
      <c r="AU612" s="240"/>
      <c r="AV612" s="240"/>
      <c r="AW612" s="240"/>
      <c r="AX612" s="240"/>
      <c r="AY612" s="240"/>
      <c r="AZ612" s="240"/>
      <c r="BA612" s="240"/>
      <c r="BB612" s="240"/>
      <c r="BC612" s="240"/>
      <c r="BD612" s="240"/>
      <c r="BE612" s="240"/>
      <c r="BF612" s="240"/>
      <c r="BG612" s="240"/>
      <c r="BH612" s="240"/>
      <c r="BI612" s="240"/>
      <c r="BJ612" s="240"/>
      <c r="BK612" s="240"/>
      <c r="BL612" s="240"/>
      <c r="BM612" s="240"/>
      <c r="BN612" s="240"/>
      <c r="BO612" s="240"/>
      <c r="BP612" s="240"/>
      <c r="BQ612" s="240"/>
      <c r="BR612" s="240"/>
      <c r="BS612" s="240"/>
    </row>
    <row r="613" spans="26:71" x14ac:dyDescent="0.2">
      <c r="Z613" s="240"/>
      <c r="AA613" s="240"/>
      <c r="AB613" s="240"/>
      <c r="AC613" s="240"/>
      <c r="AD613" s="240"/>
      <c r="AE613" s="240"/>
      <c r="AF613" s="240"/>
      <c r="AG613" s="240"/>
      <c r="AH613" s="240"/>
      <c r="AI613" s="240"/>
      <c r="AJ613" s="240"/>
      <c r="AK613" s="240"/>
      <c r="AL613" s="240"/>
      <c r="AM613" s="240"/>
      <c r="AN613" s="240"/>
      <c r="AO613" s="240"/>
      <c r="AP613" s="240"/>
      <c r="AQ613" s="240"/>
      <c r="AR613" s="240"/>
      <c r="AS613" s="240"/>
      <c r="AT613" s="240"/>
      <c r="AU613" s="240"/>
      <c r="AV613" s="240"/>
      <c r="AW613" s="240"/>
      <c r="AX613" s="240"/>
      <c r="AY613" s="240"/>
      <c r="AZ613" s="240"/>
      <c r="BA613" s="240"/>
      <c r="BB613" s="240"/>
      <c r="BC613" s="240"/>
      <c r="BD613" s="240"/>
      <c r="BE613" s="240"/>
      <c r="BF613" s="240"/>
      <c r="BG613" s="240"/>
      <c r="BH613" s="240"/>
      <c r="BI613" s="240"/>
      <c r="BJ613" s="240"/>
      <c r="BK613" s="240"/>
      <c r="BL613" s="240"/>
      <c r="BM613" s="240"/>
      <c r="BN613" s="240"/>
      <c r="BO613" s="240"/>
      <c r="BP613" s="240"/>
      <c r="BQ613" s="240"/>
      <c r="BR613" s="240"/>
      <c r="BS613" s="240"/>
    </row>
    <row r="614" spans="26:71" x14ac:dyDescent="0.2">
      <c r="Z614" s="240"/>
      <c r="AA614" s="240"/>
      <c r="AB614" s="240"/>
      <c r="AC614" s="240"/>
      <c r="AD614" s="240"/>
      <c r="AE614" s="240"/>
      <c r="AF614" s="240"/>
      <c r="AG614" s="240"/>
      <c r="AH614" s="240"/>
      <c r="AI614" s="240"/>
      <c r="AJ614" s="240"/>
      <c r="AK614" s="240"/>
      <c r="AL614" s="240"/>
      <c r="AM614" s="240"/>
      <c r="AN614" s="240"/>
      <c r="AO614" s="240"/>
      <c r="AP614" s="240"/>
      <c r="AQ614" s="240"/>
      <c r="AR614" s="240"/>
      <c r="AS614" s="240"/>
      <c r="AT614" s="240"/>
      <c r="AU614" s="240"/>
      <c r="AV614" s="240"/>
      <c r="AW614" s="240"/>
      <c r="AX614" s="240"/>
      <c r="AY614" s="240"/>
      <c r="AZ614" s="240"/>
      <c r="BA614" s="240"/>
      <c r="BB614" s="240"/>
      <c r="BC614" s="240"/>
      <c r="BD614" s="240"/>
      <c r="BE614" s="240"/>
      <c r="BF614" s="240"/>
      <c r="BG614" s="240"/>
      <c r="BH614" s="240"/>
      <c r="BI614" s="240"/>
      <c r="BJ614" s="240"/>
      <c r="BK614" s="240"/>
      <c r="BL614" s="240"/>
      <c r="BM614" s="240"/>
      <c r="BN614" s="240"/>
      <c r="BO614" s="240"/>
      <c r="BP614" s="240"/>
      <c r="BQ614" s="240"/>
      <c r="BR614" s="240"/>
      <c r="BS614" s="240"/>
    </row>
    <row r="615" spans="26:71" x14ac:dyDescent="0.2">
      <c r="Z615" s="240"/>
      <c r="AA615" s="240"/>
      <c r="AB615" s="240"/>
      <c r="AC615" s="240"/>
      <c r="AD615" s="240"/>
      <c r="AE615" s="240"/>
      <c r="AF615" s="240"/>
      <c r="AG615" s="240"/>
      <c r="AH615" s="240"/>
      <c r="AI615" s="240"/>
      <c r="AJ615" s="240"/>
      <c r="AK615" s="240"/>
      <c r="AL615" s="240"/>
      <c r="AM615" s="240"/>
      <c r="AN615" s="240"/>
      <c r="AO615" s="240"/>
      <c r="AP615" s="240"/>
      <c r="AQ615" s="240"/>
      <c r="AR615" s="240"/>
      <c r="AS615" s="240"/>
      <c r="AT615" s="240"/>
      <c r="AU615" s="240"/>
      <c r="AV615" s="240"/>
      <c r="AW615" s="240"/>
      <c r="AX615" s="240"/>
      <c r="AY615" s="240"/>
      <c r="AZ615" s="240"/>
      <c r="BA615" s="240"/>
      <c r="BB615" s="240"/>
      <c r="BC615" s="240"/>
      <c r="BD615" s="240"/>
      <c r="BE615" s="240"/>
      <c r="BF615" s="240"/>
      <c r="BG615" s="240"/>
      <c r="BH615" s="240"/>
      <c r="BI615" s="240"/>
      <c r="BJ615" s="240"/>
      <c r="BK615" s="240"/>
      <c r="BL615" s="240"/>
      <c r="BM615" s="240"/>
      <c r="BN615" s="240"/>
      <c r="BO615" s="240"/>
      <c r="BP615" s="240"/>
      <c r="BQ615" s="240"/>
      <c r="BR615" s="240"/>
      <c r="BS615" s="240"/>
    </row>
    <row r="616" spans="26:71" x14ac:dyDescent="0.2">
      <c r="Z616" s="240"/>
      <c r="AA616" s="240"/>
      <c r="AB616" s="240"/>
      <c r="AC616" s="240"/>
      <c r="AD616" s="240"/>
      <c r="AE616" s="240"/>
      <c r="AF616" s="240"/>
      <c r="AG616" s="240"/>
      <c r="AH616" s="240"/>
      <c r="AI616" s="240"/>
      <c r="AJ616" s="240"/>
      <c r="AK616" s="240"/>
      <c r="AL616" s="240"/>
      <c r="AM616" s="240"/>
      <c r="AN616" s="240"/>
      <c r="AO616" s="240"/>
      <c r="AP616" s="240"/>
      <c r="AQ616" s="240"/>
      <c r="AR616" s="240"/>
      <c r="AS616" s="240"/>
      <c r="AT616" s="240"/>
      <c r="AU616" s="240"/>
      <c r="AV616" s="240"/>
      <c r="AW616" s="240"/>
      <c r="AX616" s="240"/>
      <c r="AY616" s="240"/>
      <c r="AZ616" s="240"/>
      <c r="BA616" s="240"/>
      <c r="BB616" s="240"/>
      <c r="BC616" s="240"/>
      <c r="BD616" s="240"/>
      <c r="BE616" s="240"/>
      <c r="BF616" s="240"/>
      <c r="BG616" s="240"/>
      <c r="BH616" s="240"/>
      <c r="BI616" s="240"/>
      <c r="BJ616" s="240"/>
      <c r="BK616" s="240"/>
      <c r="BL616" s="240"/>
      <c r="BM616" s="240"/>
      <c r="BN616" s="240"/>
      <c r="BO616" s="240"/>
      <c r="BP616" s="240"/>
      <c r="BQ616" s="240"/>
      <c r="BR616" s="240"/>
      <c r="BS616" s="240"/>
    </row>
    <row r="617" spans="26:71" x14ac:dyDescent="0.2">
      <c r="Z617" s="240"/>
      <c r="AA617" s="240"/>
      <c r="AB617" s="240"/>
      <c r="AC617" s="240"/>
      <c r="AD617" s="240"/>
      <c r="AE617" s="240"/>
      <c r="AF617" s="240"/>
      <c r="AG617" s="240"/>
      <c r="AH617" s="240"/>
      <c r="AI617" s="240"/>
      <c r="AJ617" s="240"/>
      <c r="AK617" s="240"/>
      <c r="AL617" s="240"/>
      <c r="AM617" s="240"/>
      <c r="AN617" s="240"/>
      <c r="AO617" s="240"/>
      <c r="AP617" s="240"/>
      <c r="AQ617" s="240"/>
      <c r="AR617" s="240"/>
      <c r="AS617" s="240"/>
      <c r="AT617" s="240"/>
      <c r="AU617" s="240"/>
      <c r="AV617" s="240"/>
      <c r="AW617" s="240"/>
      <c r="AX617" s="240"/>
      <c r="AY617" s="240"/>
      <c r="AZ617" s="240"/>
      <c r="BA617" s="240"/>
      <c r="BB617" s="240"/>
      <c r="BC617" s="240"/>
      <c r="BD617" s="240"/>
      <c r="BE617" s="240"/>
      <c r="BF617" s="240"/>
      <c r="BG617" s="240"/>
      <c r="BH617" s="240"/>
      <c r="BI617" s="240"/>
      <c r="BJ617" s="240"/>
      <c r="BK617" s="240"/>
      <c r="BL617" s="240"/>
      <c r="BM617" s="240"/>
      <c r="BN617" s="240"/>
      <c r="BO617" s="240"/>
      <c r="BP617" s="240"/>
      <c r="BQ617" s="240"/>
      <c r="BR617" s="240"/>
      <c r="BS617" s="240"/>
    </row>
    <row r="618" spans="26:71" x14ac:dyDescent="0.2">
      <c r="Z618" s="240"/>
      <c r="AA618" s="240"/>
      <c r="AB618" s="240"/>
      <c r="AC618" s="240"/>
      <c r="AD618" s="240"/>
      <c r="AE618" s="240"/>
      <c r="AF618" s="240"/>
      <c r="AG618" s="240"/>
      <c r="AH618" s="240"/>
      <c r="AI618" s="240"/>
      <c r="AJ618" s="240"/>
      <c r="AK618" s="240"/>
      <c r="AL618" s="240"/>
      <c r="AM618" s="240"/>
      <c r="AN618" s="240"/>
      <c r="AO618" s="240"/>
      <c r="AP618" s="240"/>
      <c r="AQ618" s="240"/>
      <c r="AR618" s="240"/>
      <c r="AS618" s="240"/>
      <c r="AT618" s="240"/>
      <c r="AU618" s="240"/>
      <c r="AV618" s="240"/>
      <c r="AW618" s="240"/>
      <c r="AX618" s="240"/>
      <c r="AY618" s="240"/>
      <c r="AZ618" s="240"/>
      <c r="BA618" s="240"/>
      <c r="BB618" s="240"/>
      <c r="BC618" s="240"/>
      <c r="BD618" s="240"/>
      <c r="BE618" s="240"/>
      <c r="BF618" s="240"/>
      <c r="BG618" s="240"/>
      <c r="BH618" s="240"/>
      <c r="BI618" s="240"/>
      <c r="BJ618" s="240"/>
      <c r="BK618" s="240"/>
      <c r="BL618" s="240"/>
      <c r="BM618" s="240"/>
      <c r="BN618" s="240"/>
      <c r="BO618" s="240"/>
      <c r="BP618" s="240"/>
      <c r="BQ618" s="240"/>
      <c r="BR618" s="240"/>
      <c r="BS618" s="240"/>
    </row>
    <row r="619" spans="26:71" x14ac:dyDescent="0.2">
      <c r="Z619" s="240"/>
      <c r="AA619" s="240"/>
      <c r="AB619" s="240"/>
      <c r="AC619" s="240"/>
      <c r="AD619" s="240"/>
      <c r="AE619" s="240"/>
      <c r="AF619" s="240"/>
      <c r="AG619" s="240"/>
      <c r="AH619" s="240"/>
      <c r="AI619" s="240"/>
      <c r="AJ619" s="240"/>
      <c r="AK619" s="240"/>
      <c r="AL619" s="240"/>
      <c r="AM619" s="240"/>
      <c r="AN619" s="240"/>
      <c r="AO619" s="240"/>
      <c r="AP619" s="240"/>
      <c r="AQ619" s="240"/>
      <c r="AR619" s="240"/>
      <c r="AS619" s="240"/>
      <c r="AT619" s="240"/>
      <c r="AU619" s="240"/>
      <c r="AV619" s="240"/>
      <c r="AW619" s="240"/>
      <c r="AX619" s="240"/>
      <c r="AY619" s="240"/>
      <c r="AZ619" s="240"/>
      <c r="BA619" s="240"/>
      <c r="BB619" s="240"/>
      <c r="BC619" s="240"/>
      <c r="BD619" s="240"/>
      <c r="BE619" s="240"/>
      <c r="BF619" s="240"/>
      <c r="BG619" s="240"/>
      <c r="BH619" s="240"/>
      <c r="BI619" s="240"/>
      <c r="BJ619" s="240"/>
      <c r="BK619" s="240"/>
      <c r="BL619" s="240"/>
      <c r="BM619" s="240"/>
      <c r="BN619" s="240"/>
      <c r="BO619" s="240"/>
      <c r="BP619" s="240"/>
      <c r="BQ619" s="240"/>
      <c r="BR619" s="240"/>
      <c r="BS619" s="240"/>
    </row>
    <row r="620" spans="26:71" x14ac:dyDescent="0.2">
      <c r="Z620" s="240"/>
      <c r="AA620" s="240"/>
      <c r="AB620" s="240"/>
      <c r="AC620" s="240"/>
      <c r="AD620" s="240"/>
      <c r="AE620" s="240"/>
      <c r="AF620" s="240"/>
      <c r="AG620" s="240"/>
      <c r="AH620" s="240"/>
      <c r="AI620" s="240"/>
      <c r="AJ620" s="240"/>
      <c r="AK620" s="240"/>
      <c r="AL620" s="240"/>
      <c r="AM620" s="240"/>
      <c r="AN620" s="240"/>
      <c r="AO620" s="240"/>
      <c r="AP620" s="240"/>
      <c r="AQ620" s="240"/>
      <c r="AR620" s="240"/>
      <c r="AS620" s="240"/>
      <c r="AT620" s="240"/>
      <c r="AU620" s="240"/>
      <c r="AV620" s="240"/>
      <c r="AW620" s="240"/>
      <c r="AX620" s="240"/>
      <c r="AY620" s="240"/>
      <c r="AZ620" s="240"/>
      <c r="BA620" s="240"/>
      <c r="BB620" s="240"/>
      <c r="BC620" s="240"/>
      <c r="BD620" s="240"/>
      <c r="BE620" s="240"/>
      <c r="BF620" s="240"/>
      <c r="BG620" s="240"/>
      <c r="BH620" s="240"/>
      <c r="BI620" s="240"/>
      <c r="BJ620" s="240"/>
      <c r="BK620" s="240"/>
      <c r="BL620" s="240"/>
      <c r="BM620" s="240"/>
      <c r="BN620" s="240"/>
      <c r="BO620" s="240"/>
      <c r="BP620" s="240"/>
      <c r="BQ620" s="240"/>
      <c r="BR620" s="240"/>
      <c r="BS620" s="240"/>
    </row>
    <row r="621" spans="26:71" x14ac:dyDescent="0.2">
      <c r="Z621" s="240"/>
      <c r="AA621" s="240"/>
      <c r="AB621" s="240"/>
      <c r="AC621" s="240"/>
      <c r="AD621" s="240"/>
      <c r="AE621" s="240"/>
      <c r="AF621" s="240"/>
      <c r="AG621" s="240"/>
      <c r="AH621" s="240"/>
      <c r="AI621" s="240"/>
      <c r="AJ621" s="240"/>
      <c r="AK621" s="240"/>
      <c r="AL621" s="240"/>
      <c r="AM621" s="240"/>
      <c r="AN621" s="240"/>
      <c r="AO621" s="240"/>
      <c r="AP621" s="240"/>
      <c r="AQ621" s="240"/>
      <c r="AR621" s="240"/>
      <c r="AS621" s="240"/>
      <c r="AT621" s="240"/>
      <c r="AU621" s="240"/>
      <c r="AV621" s="240"/>
      <c r="AW621" s="240"/>
      <c r="AX621" s="240"/>
      <c r="AY621" s="240"/>
      <c r="AZ621" s="240"/>
      <c r="BA621" s="240"/>
      <c r="BB621" s="240"/>
      <c r="BC621" s="240"/>
      <c r="BD621" s="240"/>
      <c r="BE621" s="240"/>
      <c r="BF621" s="240"/>
      <c r="BG621" s="240"/>
      <c r="BH621" s="240"/>
      <c r="BI621" s="240"/>
      <c r="BJ621" s="240"/>
      <c r="BK621" s="240"/>
      <c r="BL621" s="240"/>
      <c r="BM621" s="240"/>
      <c r="BN621" s="240"/>
      <c r="BO621" s="240"/>
      <c r="BP621" s="240"/>
      <c r="BQ621" s="240"/>
      <c r="BR621" s="240"/>
      <c r="BS621" s="240"/>
    </row>
    <row r="622" spans="26:71" x14ac:dyDescent="0.2">
      <c r="Z622" s="240"/>
      <c r="AA622" s="240"/>
      <c r="AB622" s="240"/>
      <c r="AC622" s="240"/>
      <c r="AD622" s="240"/>
      <c r="AE622" s="240"/>
      <c r="AF622" s="240"/>
      <c r="AG622" s="240"/>
      <c r="AH622" s="240"/>
      <c r="AI622" s="240"/>
      <c r="AJ622" s="240"/>
      <c r="AK622" s="240"/>
      <c r="AL622" s="240"/>
      <c r="AM622" s="240"/>
      <c r="AN622" s="240"/>
      <c r="AO622" s="240"/>
      <c r="AP622" s="240"/>
      <c r="AQ622" s="240"/>
      <c r="AR622" s="240"/>
      <c r="AS622" s="240"/>
      <c r="AT622" s="240"/>
      <c r="AU622" s="240"/>
      <c r="AV622" s="240"/>
      <c r="AW622" s="240"/>
      <c r="AX622" s="240"/>
      <c r="AY622" s="240"/>
      <c r="AZ622" s="240"/>
      <c r="BA622" s="240"/>
      <c r="BB622" s="240"/>
      <c r="BC622" s="240"/>
      <c r="BD622" s="240"/>
      <c r="BE622" s="240"/>
      <c r="BF622" s="240"/>
      <c r="BG622" s="240"/>
      <c r="BH622" s="240"/>
      <c r="BI622" s="240"/>
      <c r="BJ622" s="240"/>
      <c r="BK622" s="240"/>
      <c r="BL622" s="240"/>
      <c r="BM622" s="240"/>
      <c r="BN622" s="240"/>
      <c r="BO622" s="240"/>
      <c r="BP622" s="240"/>
      <c r="BQ622" s="240"/>
      <c r="BR622" s="240"/>
      <c r="BS622" s="240"/>
    </row>
  </sheetData>
  <sheetProtection algorithmName="SHA-512" hashValue="rGVDxbw+AQeJOPF2AmtjHkCh/PXjIbV20P/Gikhnfy9C/g54peRqXstUN+uBcPxzL+X1OnINY/Z0aWbQINhx/Q==" saltValue="SWkfzYpftJnS4RJCF26L4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43E75-2BB7-C44E-ADDD-E7145281F436}">
  <sheetPr codeName="Sheet16">
    <tabColor theme="5" tint="0.39997558519241921"/>
  </sheetPr>
  <dimension ref="A1:BS622"/>
  <sheetViews>
    <sheetView workbookViewId="0">
      <selection activeCell="G11" sqref="G11"/>
    </sheetView>
  </sheetViews>
  <sheetFormatPr baseColWidth="10" defaultRowHeight="15" x14ac:dyDescent="0.2"/>
  <cols>
    <col min="1" max="1" width="14.83203125" style="88" customWidth="1"/>
    <col min="2" max="2" width="20.1640625" style="88" customWidth="1"/>
    <col min="3" max="3" width="15" style="88" customWidth="1"/>
    <col min="4" max="4" width="14.1640625" style="88" customWidth="1"/>
    <col min="5" max="6" width="14.1640625" style="215" hidden="1" customWidth="1"/>
    <col min="7" max="10" width="14.1640625" style="88" customWidth="1"/>
    <col min="11" max="12" width="14.1640625" style="88" hidden="1" customWidth="1"/>
    <col min="13" max="17" width="14.1640625" style="88" customWidth="1"/>
    <col min="18" max="21" width="14.1640625" style="88" hidden="1" customWidth="1"/>
    <col min="22" max="35" width="14.1640625" style="88" customWidth="1"/>
    <col min="36" max="71" width="12.5" style="88" customWidth="1"/>
    <col min="72" max="16384" width="10.83203125" style="88"/>
  </cols>
  <sheetData>
    <row r="1" spans="1:71" x14ac:dyDescent="0.2">
      <c r="A1" s="87" t="s">
        <v>21</v>
      </c>
      <c r="B1" s="87"/>
      <c r="C1" s="87"/>
      <c r="D1" s="87"/>
      <c r="E1" s="214"/>
      <c r="F1" s="214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</row>
    <row r="2" spans="1:71" x14ac:dyDescent="0.2">
      <c r="A2" s="89" t="s">
        <v>81</v>
      </c>
      <c r="B2" s="87"/>
      <c r="C2" s="87"/>
      <c r="D2" s="87"/>
      <c r="E2" s="214"/>
      <c r="F2" s="214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</row>
    <row r="3" spans="1:71" ht="16" thickBot="1" x14ac:dyDescent="0.25">
      <c r="A3" s="87"/>
      <c r="B3" s="90"/>
      <c r="C3" s="87"/>
      <c r="D3" s="87"/>
      <c r="E3" s="214"/>
      <c r="F3" s="214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  <c r="BS3" s="87"/>
    </row>
    <row r="4" spans="1:71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</row>
    <row r="5" spans="1:71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</row>
    <row r="6" spans="1:71" x14ac:dyDescent="0.2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</row>
    <row r="7" spans="1:71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13" t="s">
        <v>153</v>
      </c>
      <c r="S7" s="213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</row>
    <row r="8" spans="1:71" ht="20" customHeight="1" x14ac:dyDescent="0.2">
      <c r="A8" s="278" t="str">
        <f>'WA Apr 2020'!D2</f>
        <v>South West</v>
      </c>
      <c r="B8" s="129" t="str">
        <f>'WA Apr 2020'!F2</f>
        <v>Alinta Energy</v>
      </c>
      <c r="C8" s="130" t="str">
        <f>'WA Apr 2020'!G2</f>
        <v>Business</v>
      </c>
      <c r="D8" s="123">
        <f>365*'WA Apr 2020'!H2/100</f>
        <v>133.65636363636364</v>
      </c>
      <c r="E8" s="198">
        <f>IF('WA Apr 2020'!AQ2=3,0.5,IF('WA Apr 2020'!AQ2=2,0.33,0))</f>
        <v>0.5</v>
      </c>
      <c r="F8" s="198">
        <f>1-E8</f>
        <v>0.5</v>
      </c>
      <c r="G8" s="123">
        <f>IF('WA Apr 2020'!K2="",($C$5*E8/'WA Apr 2020'!AQ2*'WA Apr 2020'!W2/100)*'WA Apr 2020'!AQ2,IF($C$5*E8/'WA Apr 2020'!AQ2&gt;='WA Apr 2020'!L2,('WA Apr 2020'!L2*'WA Apr 2020'!W2/100)*'WA Apr 2020'!AQ2,($C$5*E8/'WA Apr 2020'!AQ2*'WA Apr 2020'!W2/100)*'WA Apr 2020'!AQ2))</f>
        <v>1745.4545454545453</v>
      </c>
      <c r="H8" s="123">
        <f>IF(AND('WA Apr 2020'!P2&gt;0,'WA Apr 2020'!O2&gt;0),IF(($C$5*E8/'WA Apr 2020'!AQ2&lt;SUM('WA Apr 2020'!L2:P2)),(0),($C$5*E8/'WA Apr 2020'!AQ2-SUM('WA Apr 2020'!L2:P2))*'WA Apr 2020'!AB2/100)* 'WA Apr 2020'!AQ2,IF(AND('WA Apr 2020'!O2&gt;0,'WA Apr 2020'!P2=""),IF(($C$5*E8/'WA Apr 2020'!AQ2&lt; SUM('WA Apr 2020'!L2:O2)),(0),($C$5*E8/'WA Apr 2020'!AQ2-SUM('WA Apr 2020'!L2:O2))*'WA Apr 2020'!AA2/100)* 'WA Apr 2020'!AQ2,IF(AND('WA Apr 2020'!N2&gt;0,'WA Apr 2020'!O2=""),IF(($C$5*E8/'WA Apr 2020'!AQ2&lt; SUM('WA Apr 2020'!L2:N2)),(0),($C$5*E8/'WA Apr 2020'!AQ2-SUM('WA Apr 2020'!L2:N2))*'WA Apr 2020'!Z2/100)* 'WA Apr 2020'!AQ2,IF(AND('WA Apr 2020'!M2&gt;0,'WA Apr 2020'!N2=""),IF(($C$5*E8/'WA Apr 2020'!AQ2&lt;'WA Apr 2020'!M2+'WA Apr 2020'!L2),(0),(($C$5*E8/'WA Apr 2020'!AQ2-('WA Apr 2020'!M2+'WA Apr 2020'!L2))*'WA Apr 2020'!Y2/100))*'WA Apr 2020'!AQ2,IF(AND('WA Apr 2020'!L2&gt;0,'WA Apr 2020'!M2=""&gt;0),IF(($C$5*E8/'WA Apr 2020'!AQ2&lt;'WA Apr 2020'!L2),(0),($C$5*E8/'WA Apr 2020'!AQ2-'WA Apr 2020'!L2)*'WA Apr 2020'!X2/100)*'WA Apr 2020'!AQ2,0)))))</f>
        <v>0</v>
      </c>
      <c r="I8" s="123">
        <f>IF('WA Apr 2020'!K2="",($C$5*F8/'WA Apr 2020'!AR2*'WA Apr 2020'!AC2/100)*'WA Apr 2020'!AR2,IF($C$5*F8/'WA Apr 2020'!AR2&gt;='WA Apr 2020'!L2,('WA Apr 2020'!L2*'WA Apr 2020'!AC2/100)*'WA Apr 2020'!AR2,($C$5*F8/'WA Apr 2020'!AR2*'WA Apr 2020'!AC2/100)*'WA Apr 2020'!AR2))</f>
        <v>1745.4545454545453</v>
      </c>
      <c r="J8" s="123">
        <f>IF(AND('WA Apr 2020'!P2&gt;0,'WA Apr 2020'!O2&gt;0),IF(($C$5*F8/'WA Apr 2020'!AR2&lt;SUM('WA Apr 2020'!L2:P2)),(0),($C$5*F8/'WA Apr 2020'!AR2-SUM('WA Apr 2020'!L2:P2))*'WA Apr 2020'!AB2/100)* 'WA Apr 2020'!AR2,IF(AND('WA Apr 2020'!O2&gt;0,'WA Apr 2020'!P2=""),IF(($C$5*F8/'WA Apr 2020'!AR2&lt; SUM('WA Apr 2020'!L2:O2)),(0),($C$5*F8/'WA Apr 2020'!AR2-SUM('WA Apr 2020'!L2:O2))*'WA Apr 2020'!AG2/100)* 'WA Apr 2020'!AR2,IF(AND('WA Apr 2020'!N2&gt;0,'WA Apr 2020'!O2=""),IF(($C$5*F8/'WA Apr 2020'!AR2&lt; SUM('WA Apr 2020'!L2:N2)),(0),($C$5*F8/'WA Apr 2020'!AR2-SUM('WA Apr 2020'!L2:N2))*'WA Apr 2020'!AF2/100)* 'WA Apr 2020'!AR2,IF(AND('WA Apr 2020'!M2&gt;0,'WA Apr 2020'!N2=""),IF(($C$5*F8/'WA Apr 2020'!AR2&lt;'WA Apr 2020'!M2+'WA Apr 2020'!L2),(0),(($C$5*F8/'WA Apr 2020'!AR2-('WA Apr 2020'!M2+'WA Apr 2020'!L2))*'WA Apr 2020'!AE2/100))*'WA Apr 2020'!AR2,IF(AND('WA Apr 2020'!L2&gt;0,'WA Apr 2020'!M2=""&gt;0),IF(($C$5*F8/'WA Apr 2020'!AR2&lt;'WA Apr 2020'!L2),(0),($C$5*F8/'WA Apr 2020'!AR2-'WA Apr 2020'!L2)*'WA Apr 2020'!AD2/100)*'WA Apr 2020'!AR2,0)))))</f>
        <v>0</v>
      </c>
      <c r="K8" s="174">
        <f>SUM(G8:J8)</f>
        <v>3490.9090909090905</v>
      </c>
      <c r="L8" s="202">
        <f>K8+D8</f>
        <v>3624.565454545454</v>
      </c>
      <c r="M8" s="133">
        <f>L8*1.1</f>
        <v>3987.0219999999999</v>
      </c>
      <c r="N8" s="126">
        <f>'WA Apr 2020'!AT2</f>
        <v>0</v>
      </c>
      <c r="O8" s="126">
        <f>'WA Apr 2020'!AU2</f>
        <v>0</v>
      </c>
      <c r="P8" s="126">
        <f>'WA Apr 2020'!AV2</f>
        <v>0</v>
      </c>
      <c r="Q8" s="126">
        <f>'WA Apr 2020'!AW2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81">
        <f t="shared" ref="V8:W12" si="1">T8*1.1</f>
        <v>3987.0219999999999</v>
      </c>
      <c r="W8" s="181">
        <f t="shared" si="1"/>
        <v>3987.0219999999999</v>
      </c>
      <c r="X8" s="141">
        <f>'WA Apr 2020'!BF2</f>
        <v>0</v>
      </c>
      <c r="Y8" s="142" t="str">
        <f>'WA Apr 2020'!BG2</f>
        <v>n</v>
      </c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</row>
    <row r="9" spans="1:71" ht="20" customHeight="1" x14ac:dyDescent="0.2">
      <c r="A9" s="279"/>
      <c r="B9" s="129" t="str">
        <f>'WA Apr 2020'!F3</f>
        <v>AGL</v>
      </c>
      <c r="C9" s="130" t="str">
        <f>'WA Apr 2020'!G3</f>
        <v>Business Savers</v>
      </c>
      <c r="D9" s="131">
        <f>365*'WA Apr 2020'!H3/100</f>
        <v>130.88900000000001</v>
      </c>
      <c r="E9" s="199">
        <f>IF('WA Apr 2020'!AQ3=3,0.5,IF('WA Apr 2020'!AQ3=2,0.33,0))</f>
        <v>0.5</v>
      </c>
      <c r="F9" s="199">
        <f t="shared" ref="F9:F12" si="2">1-E9</f>
        <v>0.5</v>
      </c>
      <c r="G9" s="131">
        <f>IF('WA Apr 2020'!K3="",($C$5*E9/'WA Apr 2020'!AQ3*'WA Apr 2020'!W3/100)*'WA Apr 2020'!AQ3,IF($C$5*E9/'WA Apr 2020'!AQ3&gt;='WA Apr 2020'!L3,('WA Apr 2020'!L3*'WA Apr 2020'!W3/100)*'WA Apr 2020'!AQ3,($C$5*E9/'WA Apr 2020'!AQ3*'WA Apr 2020'!W3/100)*'WA Apr 2020'!AQ3))</f>
        <v>1745.4545454545453</v>
      </c>
      <c r="H9" s="131">
        <f>IF(AND('WA Apr 2020'!P3&gt;0,'WA Apr 2020'!O3&gt;0),IF(($C$5*E9/'WA Apr 2020'!AQ3&lt;SUM('WA Apr 2020'!L3:P3)),(0),($C$5*E9/'WA Apr 2020'!AQ3-SUM('WA Apr 2020'!L3:P3))*'WA Apr 2020'!AB3/100)* 'WA Apr 2020'!AQ3,IF(AND('WA Apr 2020'!O3&gt;0,'WA Apr 2020'!P3=""),IF(($C$5*E9/'WA Apr 2020'!AQ3&lt; SUM('WA Apr 2020'!L3:O3)),(0),($C$5*E9/'WA Apr 2020'!AQ3-SUM('WA Apr 2020'!L3:O3))*'WA Apr 2020'!AA3/100)* 'WA Apr 2020'!AQ3,IF(AND('WA Apr 2020'!N3&gt;0,'WA Apr 2020'!O3=""),IF(($C$5*E9/'WA Apr 2020'!AQ3&lt; SUM('WA Apr 2020'!L3:N3)),(0),($C$5*E9/'WA Apr 2020'!AQ3-SUM('WA Apr 2020'!L3:N3))*'WA Apr 2020'!Z3/100)* 'WA Apr 2020'!AQ3,IF(AND('WA Apr 2020'!M3&gt;0,'WA Apr 2020'!N3=""),IF(($C$5*E9/'WA Apr 2020'!AQ3&lt;'WA Apr 2020'!M3+'WA Apr 2020'!L3),(0),(($C$5*E9/'WA Apr 2020'!AQ3-('WA Apr 2020'!M3+'WA Apr 2020'!L3))*'WA Apr 2020'!Y3/100))*'WA Apr 2020'!AQ3,IF(AND('WA Apr 2020'!L3&gt;0,'WA Apr 2020'!M3=""&gt;0),IF(($C$5*E9/'WA Apr 2020'!AQ3&lt;'WA Apr 2020'!L3),(0),($C$5*E9/'WA Apr 2020'!AQ3-'WA Apr 2020'!L3)*'WA Apr 2020'!X3/100)*'WA Apr 2020'!AQ3,0)))))</f>
        <v>0</v>
      </c>
      <c r="I9" s="131">
        <f>IF('WA Apr 2020'!K3="",($C$5*F9/'WA Apr 2020'!AR3*'WA Apr 2020'!AC3/100)*'WA Apr 2020'!AR3,IF($C$5*F9/'WA Apr 2020'!AR3&gt;='WA Apr 2020'!L3,('WA Apr 2020'!L3*'WA Apr 2020'!AC3/100)*'WA Apr 2020'!AR3,($C$5*F9/'WA Apr 2020'!AR3*'WA Apr 2020'!AC3/100)*'WA Apr 2020'!AR3))</f>
        <v>1745.4545454545453</v>
      </c>
      <c r="J9" s="131">
        <f>IF(AND('WA Apr 2020'!P3&gt;0,'WA Apr 2020'!O3&gt;0),IF(($C$5*F9/'WA Apr 2020'!AR3&lt;SUM('WA Apr 2020'!L3:P3)),(0),($C$5*F9/'WA Apr 2020'!AR3-SUM('WA Apr 2020'!L3:P3))*'WA Apr 2020'!AB3/100)* 'WA Apr 2020'!AR3,IF(AND('WA Apr 2020'!O3&gt;0,'WA Apr 2020'!P3=""),IF(($C$5*F9/'WA Apr 2020'!AR3&lt; SUM('WA Apr 2020'!L3:O3)),(0),($C$5*F9/'WA Apr 2020'!AR3-SUM('WA Apr 2020'!L3:O3))*'WA Apr 2020'!AG3/100)* 'WA Apr 2020'!AR3,IF(AND('WA Apr 2020'!N3&gt;0,'WA Apr 2020'!O3=""),IF(($C$5*F9/'WA Apr 2020'!AR3&lt; SUM('WA Apr 2020'!L3:N3)),(0),($C$5*F9/'WA Apr 2020'!AR3-SUM('WA Apr 2020'!L3:N3))*'WA Apr 2020'!AF3/100)* 'WA Apr 2020'!AR3,IF(AND('WA Apr 2020'!M3&gt;0,'WA Apr 2020'!N3=""),IF(($C$5*F9/'WA Apr 2020'!AR3&lt;'WA Apr 2020'!M3+'WA Apr 2020'!L3),(0),(($C$5*F9/'WA Apr 2020'!AR3-('WA Apr 2020'!M3+'WA Apr 2020'!L3))*'WA Apr 2020'!AE3/100))*'WA Apr 2020'!AR3,IF(AND('WA Apr 2020'!L3&gt;0,'WA Apr 2020'!M3=""&gt;0),IF(($C$5*F9/'WA Apr 2020'!AR3&lt;'WA Apr 2020'!L3),(0),($C$5*F9/'WA Apr 2020'!AR3-'WA Apr 2020'!L3)*'WA Apr 2020'!AD3/100)*'WA Apr 2020'!AR3,0)))))</f>
        <v>0</v>
      </c>
      <c r="K9" s="174">
        <f t="shared" ref="K9:K12" si="3">SUM(G9:J9)</f>
        <v>3490.9090909090905</v>
      </c>
      <c r="L9" s="202">
        <f t="shared" ref="L9:L12" si="4">K9+D9</f>
        <v>3621.7980909090907</v>
      </c>
      <c r="M9" s="133">
        <f t="shared" ref="M9:M12" si="5">L9*1.1</f>
        <v>3983.9778999999999</v>
      </c>
      <c r="N9" s="134">
        <f>'WA Apr 2020'!AT3</f>
        <v>0</v>
      </c>
      <c r="O9" s="134">
        <f>'WA Apr 2020'!AU3</f>
        <v>45</v>
      </c>
      <c r="P9" s="134">
        <f>'WA Apr 2020'!AV3</f>
        <v>0</v>
      </c>
      <c r="Q9" s="134">
        <f>'WA Apr 2020'!AW3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84">
        <f t="shared" si="1"/>
        <v>2255.9778999999999</v>
      </c>
      <c r="W9" s="184">
        <f t="shared" si="1"/>
        <v>2255.9778999999999</v>
      </c>
      <c r="X9" s="143">
        <f>'WA Apr 2020'!BF3</f>
        <v>0</v>
      </c>
      <c r="Y9" s="144" t="str">
        <f>'WA Apr 2020'!BG3</f>
        <v>n</v>
      </c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</row>
    <row r="10" spans="1:71" ht="20" customHeight="1" thickBot="1" x14ac:dyDescent="0.25">
      <c r="A10" s="280"/>
      <c r="B10" s="75" t="str">
        <f>'WA Apr 2020'!F4</f>
        <v>Origin</v>
      </c>
      <c r="C10" s="75" t="str">
        <f>'WA Apr 2020'!G4</f>
        <v>Business Flexi</v>
      </c>
      <c r="D10" s="105">
        <f>365*'WA Apr 2020'!H4/100</f>
        <v>63.400500000000001</v>
      </c>
      <c r="E10" s="200">
        <f>IF('WA Apr 2020'!AQ4=3,0.5,IF('WA Apr 2020'!AQ4=2,0.33,0))</f>
        <v>0.5</v>
      </c>
      <c r="F10" s="200">
        <f t="shared" si="2"/>
        <v>0.5</v>
      </c>
      <c r="G10" s="105">
        <f>IF('WA Apr 2020'!K4="",($C$5*E10/'WA Apr 2020'!AQ4*'WA Apr 2020'!W4/100)*'WA Apr 2020'!AQ4,IF($C$5*E10/'WA Apr 2020'!AQ4&gt;='WA Apr 2020'!L4,('WA Apr 2020'!L4*'WA Apr 2020'!W4/100)*'WA Apr 2020'!AQ4,($C$5*E10/'WA Apr 2020'!AQ4*'WA Apr 2020'!W4/100)*'WA Apr 2020'!AQ4))</f>
        <v>1745.0000000000002</v>
      </c>
      <c r="H10" s="105">
        <f>IF(AND('WA Apr 2020'!P4&gt;0,'WA Apr 2020'!O4&gt;0),IF(($C$5*E10/'WA Apr 2020'!AQ4&lt;SUM('WA Apr 2020'!L4:P4)),(0),($C$5*E10/'WA Apr 2020'!AQ4-SUM('WA Apr 2020'!L4:P4))*'WA Apr 2020'!AB4/100)* 'WA Apr 2020'!AQ4,IF(AND('WA Apr 2020'!O4&gt;0,'WA Apr 2020'!P4=""),IF(($C$5*E10/'WA Apr 2020'!AQ4&lt; SUM('WA Apr 2020'!L4:O4)),(0),($C$5*E10/'WA Apr 2020'!AQ4-SUM('WA Apr 2020'!L4:O4))*'WA Apr 2020'!AA4/100)* 'WA Apr 2020'!AQ4,IF(AND('WA Apr 2020'!N4&gt;0,'WA Apr 2020'!O4=""),IF(($C$5*E10/'WA Apr 2020'!AQ4&lt; SUM('WA Apr 2020'!L4:N4)),(0),($C$5*E10/'WA Apr 2020'!AQ4-SUM('WA Apr 2020'!L4:N4))*'WA Apr 2020'!Z4/100)* 'WA Apr 2020'!AQ4,IF(AND('WA Apr 2020'!M4&gt;0,'WA Apr 2020'!N4=""),IF(($C$5*E10/'WA Apr 2020'!AQ4&lt;'WA Apr 2020'!M4+'WA Apr 2020'!L4),(0),(($C$5*E10/'WA Apr 2020'!AQ4-('WA Apr 2020'!M4+'WA Apr 2020'!L4))*'WA Apr 2020'!Y4/100))*'WA Apr 2020'!AQ4,IF(AND('WA Apr 2020'!L4&gt;0,'WA Apr 2020'!M4=""&gt;0),IF(($C$5*E10/'WA Apr 2020'!AQ4&lt;'WA Apr 2020'!L4),(0),($C$5*E10/'WA Apr 2020'!AQ4-'WA Apr 2020'!L4)*'WA Apr 2020'!X4/100)*'WA Apr 2020'!AQ4,0)))))</f>
        <v>0</v>
      </c>
      <c r="I10" s="105">
        <f>IF('WA Apr 2020'!K4="",($C$5*F10/'WA Apr 2020'!AR4*'WA Apr 2020'!AC4/100)*'WA Apr 2020'!AR4,IF($C$5*F10/'WA Apr 2020'!AR4&gt;='WA Apr 2020'!L4,('WA Apr 2020'!L4*'WA Apr 2020'!AC4/100)*'WA Apr 2020'!AR4,($C$5*F10/'WA Apr 2020'!AR4*'WA Apr 2020'!AC4/100)*'WA Apr 2020'!AR4))</f>
        <v>1745.0000000000002</v>
      </c>
      <c r="J10" s="105">
        <f>IF(AND('WA Apr 2020'!P4&gt;0,'WA Apr 2020'!O4&gt;0),IF(($C$5*F10/'WA Apr 2020'!AR4&lt;SUM('WA Apr 2020'!L4:P4)),(0),($C$5*F10/'WA Apr 2020'!AR4-SUM('WA Apr 2020'!L4:P4))*'WA Apr 2020'!AB4/100)* 'WA Apr 2020'!AR4,IF(AND('WA Apr 2020'!O4&gt;0,'WA Apr 2020'!P4=""),IF(($C$5*F10/'WA Apr 2020'!AR4&lt; SUM('WA Apr 2020'!L4:O4)),(0),($C$5*F10/'WA Apr 2020'!AR4-SUM('WA Apr 2020'!L4:O4))*'WA Apr 2020'!AG4/100)* 'WA Apr 2020'!AR4,IF(AND('WA Apr 2020'!N4&gt;0,'WA Apr 2020'!O4=""),IF(($C$5*F10/'WA Apr 2020'!AR4&lt; SUM('WA Apr 2020'!L4:N4)),(0),($C$5*F10/'WA Apr 2020'!AR4-SUM('WA Apr 2020'!L4:N4))*'WA Apr 2020'!AF4/100)* 'WA Apr 2020'!AR4,IF(AND('WA Apr 2020'!M4&gt;0,'WA Apr 2020'!N4=""),IF(($C$5*F10/'WA Apr 2020'!AR4&lt;'WA Apr 2020'!M4+'WA Apr 2020'!L4),(0),(($C$5*F10/'WA Apr 2020'!AR4-('WA Apr 2020'!M4+'WA Apr 2020'!L4))*'WA Apr 2020'!AE4/100))*'WA Apr 2020'!AR4,IF(AND('WA Apr 2020'!L4&gt;0,'WA Apr 2020'!M4=""&gt;0),IF(($C$5*F10/'WA Apr 2020'!AR4&lt;'WA Apr 2020'!L4),(0),($C$5*F10/'WA Apr 2020'!AR4-'WA Apr 2020'!L4)*'WA Apr 2020'!AD4/100)*'WA Apr 2020'!AR4,0)))))</f>
        <v>0</v>
      </c>
      <c r="K10" s="175">
        <f t="shared" si="3"/>
        <v>3490.0000000000005</v>
      </c>
      <c r="L10" s="203">
        <f t="shared" si="4"/>
        <v>3553.4005000000006</v>
      </c>
      <c r="M10" s="107">
        <f t="shared" si="5"/>
        <v>3908.7405500000009</v>
      </c>
      <c r="N10" s="108">
        <f>'WA Apr 2020'!AT4</f>
        <v>0</v>
      </c>
      <c r="O10" s="108">
        <f>'WA Apr 2020'!AU4</f>
        <v>30</v>
      </c>
      <c r="P10" s="108">
        <f>'WA Apr 2020'!AV4</f>
        <v>0</v>
      </c>
      <c r="Q10" s="108">
        <f>'WA Apr 2020'!AW4</f>
        <v>0</v>
      </c>
      <c r="R10" s="209" t="str">
        <f t="shared" si="0"/>
        <v>Guaranteed off usage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190">
        <f t="shared" si="1"/>
        <v>2757.0405500000011</v>
      </c>
      <c r="W10" s="190">
        <f t="shared" si="1"/>
        <v>2757.0405500000011</v>
      </c>
      <c r="X10" s="145">
        <f>'WA Apr 2020'!BF4</f>
        <v>0</v>
      </c>
      <c r="Y10" s="146" t="str">
        <f>'WA Apr 2020'!BG4</f>
        <v>n</v>
      </c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</row>
    <row r="11" spans="1:71" ht="20" customHeight="1" thickTop="1" thickBot="1" x14ac:dyDescent="0.25">
      <c r="A11" s="211" t="str">
        <f>'WA Apr 2020'!D5</f>
        <v>Albany</v>
      </c>
      <c r="B11" s="75" t="str">
        <f>'WA Apr 2020'!F5</f>
        <v>Alinta Energy</v>
      </c>
      <c r="C11" s="75" t="str">
        <f>'WA Apr 2020'!G5</f>
        <v>Business</v>
      </c>
      <c r="D11" s="105">
        <f>365*'WA Apr 2020'!H5/100</f>
        <v>148.98636363636362</v>
      </c>
      <c r="E11" s="200">
        <f>IF('WA Apr 2020'!AQ5=3,0.5,IF('WA Apr 2020'!AQ5=2,0.33,0))</f>
        <v>0.5</v>
      </c>
      <c r="F11" s="200">
        <f t="shared" si="2"/>
        <v>0.5</v>
      </c>
      <c r="G11" s="106">
        <f>IF('WA Apr 2020'!K5="",($C$5*E11/'WA Apr 2020'!AQ5*'WA Apr 2020'!W5/100)*'WA Apr 2020'!AQ5,IF($C$5*E11/'WA Apr 2020'!AQ5&gt;='WA Apr 2020'!L5,('WA Apr 2020'!L5*'WA Apr 2020'!W5/100)*'WA Apr 2020'!AQ5,($C$5*E11/'WA Apr 2020'!AQ5*'WA Apr 2020'!W5/100)*'WA Apr 2020'!AQ5))</f>
        <v>2177.2727272727275</v>
      </c>
      <c r="H11" s="106">
        <f>IF(AND('WA Apr 2020'!P5&gt;0,'WA Apr 2020'!O5&gt;0),IF(($C$5*E11/'WA Apr 2020'!AQ5&lt;SUM('WA Apr 2020'!L5:P5)),(0),($C$5*E11/'WA Apr 2020'!AQ5-SUM('WA Apr 2020'!L5:P5))*'WA Apr 2020'!AB5/100)* 'WA Apr 2020'!AQ5,IF(AND('WA Apr 2020'!O5&gt;0,'WA Apr 2020'!P5=""),IF(($C$5*E11/'WA Apr 2020'!AQ5&lt; SUM('WA Apr 2020'!L5:O5)),(0),($C$5*E11/'WA Apr 2020'!AQ5-SUM('WA Apr 2020'!L5:O5))*'WA Apr 2020'!AA5/100)* 'WA Apr 2020'!AQ5,IF(AND('WA Apr 2020'!N5&gt;0,'WA Apr 2020'!O5=""),IF(($C$5*E11/'WA Apr 2020'!AQ5&lt; SUM('WA Apr 2020'!L5:N5)),(0),($C$5*E11/'WA Apr 2020'!AQ5-SUM('WA Apr 2020'!L5:N5))*'WA Apr 2020'!Z5/100)* 'WA Apr 2020'!AQ5,IF(AND('WA Apr 2020'!M5&gt;0,'WA Apr 2020'!N5=""),IF(($C$5*E11/'WA Apr 2020'!AQ5&lt;'WA Apr 2020'!M5+'WA Apr 2020'!L5),(0),(($C$5*E11/'WA Apr 2020'!AQ5-('WA Apr 2020'!M5+'WA Apr 2020'!L5))*'WA Apr 2020'!Y5/100))*'WA Apr 2020'!AQ5,IF(AND('WA Apr 2020'!L5&gt;0,'WA Apr 2020'!M5=""&gt;0),IF(($C$5*E11/'WA Apr 2020'!AQ5&lt;'WA Apr 2020'!L5),(0),($C$5*E11/'WA Apr 2020'!AQ5-'WA Apr 2020'!L5)*'WA Apr 2020'!X5/100)*'WA Apr 2020'!AQ5,0)))))</f>
        <v>0</v>
      </c>
      <c r="I11" s="106">
        <f>IF('WA Apr 2020'!K5="",($C$5*F11/'WA Apr 2020'!AR5*'WA Apr 2020'!AC5/100)*'WA Apr 2020'!AR5,IF($C$5*F11/'WA Apr 2020'!AR5&gt;='WA Apr 2020'!L5,('WA Apr 2020'!L5*'WA Apr 2020'!AC5/100)*'WA Apr 2020'!AR5,($C$5*F11/'WA Apr 2020'!AR5*'WA Apr 2020'!AC5/100)*'WA Apr 2020'!AR5))</f>
        <v>2177.2727272727275</v>
      </c>
      <c r="J11" s="106">
        <f>IF(AND('WA Apr 2020'!P5&gt;0,'WA Apr 2020'!O5&gt;0),IF(($C$5*F11/'WA Apr 2020'!AR5&lt;SUM('WA Apr 2020'!L5:P5)),(0),($C$5*F11/'WA Apr 2020'!AR5-SUM('WA Apr 2020'!L5:P5))*'WA Apr 2020'!AB5/100)* 'WA Apr 2020'!AR5,IF(AND('WA Apr 2020'!O5&gt;0,'WA Apr 2020'!P5=""),IF(($C$5*F11/'WA Apr 2020'!AR5&lt; SUM('WA Apr 2020'!L5:O5)),(0),($C$5*F11/'WA Apr 2020'!AR5-SUM('WA Apr 2020'!L5:O5))*'WA Apr 2020'!AG5/100)* 'WA Apr 2020'!AR5,IF(AND('WA Apr 2020'!N5&gt;0,'WA Apr 2020'!O5=""),IF(($C$5*F11/'WA Apr 2020'!AR5&lt; SUM('WA Apr 2020'!L5:N5)),(0),($C$5*F11/'WA Apr 2020'!AR5-SUM('WA Apr 2020'!L5:N5))*'WA Apr 2020'!AF5/100)* 'WA Apr 2020'!AR5,IF(AND('WA Apr 2020'!M5&gt;0,'WA Apr 2020'!N5=""),IF(($C$5*F11/'WA Apr 2020'!AR5&lt;'WA Apr 2020'!M5+'WA Apr 2020'!L5),(0),(($C$5*F11/'WA Apr 2020'!AR5-('WA Apr 2020'!M5+'WA Apr 2020'!L5))*'WA Apr 2020'!AE5/100))*'WA Apr 2020'!AR5,IF(AND('WA Apr 2020'!L5&gt;0,'WA Apr 2020'!M5=""&gt;0),IF(($C$5*F11/'WA Apr 2020'!AR5&lt;'WA Apr 2020'!L5),(0),($C$5*F11/'WA Apr 2020'!AR5-'WA Apr 2020'!L5)*'WA Apr 2020'!AD5/100)*'WA Apr 2020'!AR5,0)))))</f>
        <v>0</v>
      </c>
      <c r="K11" s="175">
        <f t="shared" si="3"/>
        <v>4354.545454545455</v>
      </c>
      <c r="L11" s="203">
        <f t="shared" si="4"/>
        <v>4503.5318181818184</v>
      </c>
      <c r="M11" s="176">
        <f t="shared" si="5"/>
        <v>4953.8850000000002</v>
      </c>
      <c r="N11" s="108">
        <f>'WA Apr 2020'!AT5</f>
        <v>0</v>
      </c>
      <c r="O11" s="108">
        <f>'WA Apr 2020'!AU5</f>
        <v>0</v>
      </c>
      <c r="P11" s="108">
        <f>'WA Apr 2020'!AV5</f>
        <v>0</v>
      </c>
      <c r="Q11" s="108">
        <f>'WA Apr 2020'!AW5</f>
        <v>0</v>
      </c>
      <c r="R11" s="209" t="str">
        <f t="shared" si="0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190">
        <f t="shared" si="1"/>
        <v>4953.8850000000002</v>
      </c>
      <c r="W11" s="190">
        <f t="shared" si="1"/>
        <v>4953.8850000000002</v>
      </c>
      <c r="X11" s="145">
        <f>'WA Apr 2020'!BF5</f>
        <v>0</v>
      </c>
      <c r="Y11" s="146" t="str">
        <f>'WA Apr 2020'!BG5</f>
        <v>n</v>
      </c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</row>
    <row r="12" spans="1:71" ht="20" customHeight="1" thickTop="1" thickBot="1" x14ac:dyDescent="0.25">
      <c r="A12" s="212" t="str">
        <f>'WA Apr 2020'!D6</f>
        <v>Kalgoorlie</v>
      </c>
      <c r="B12" s="113" t="str">
        <f>'WA Apr 2020'!F6</f>
        <v>Alinta Energy</v>
      </c>
      <c r="C12" s="113" t="str">
        <f>'WA Apr 2020'!G6</f>
        <v>Business</v>
      </c>
      <c r="D12" s="114">
        <f>365*'WA Apr 2020'!H6/100</f>
        <v>233.46727272727273</v>
      </c>
      <c r="E12" s="201">
        <f>IF('WA Apr 2020'!AQ6=3,0.5,IF('WA Apr 2020'!AQ6=2,0.33,0))</f>
        <v>0.5</v>
      </c>
      <c r="F12" s="201">
        <f t="shared" si="2"/>
        <v>0.5</v>
      </c>
      <c r="G12" s="116">
        <f>IF('WA Apr 2020'!K6="",($C$5*E12/'WA Apr 2020'!AQ6*'WA Apr 2020'!W6/100)*'WA Apr 2020'!AQ6,IF($C$5*E12/'WA Apr 2020'!AQ6&gt;='WA Apr 2020'!L6,('WA Apr 2020'!L6*'WA Apr 2020'!W6/100)*'WA Apr 2020'!AQ6,($C$5*E12/'WA Apr 2020'!AQ6*'WA Apr 2020'!W6/100)*'WA Apr 2020'!AQ6))</f>
        <v>1581.8181818181818</v>
      </c>
      <c r="H12" s="116">
        <f>IF(AND('WA Apr 2020'!P6&gt;0,'WA Apr 2020'!O6&gt;0),IF(($C$5*E12/'WA Apr 2020'!AQ6&lt;SUM('WA Apr 2020'!L6:P6)),(0),($C$5*E12/'WA Apr 2020'!AQ6-SUM('WA Apr 2020'!L6:P6))*'WA Apr 2020'!AB6/100)* 'WA Apr 2020'!AQ6,IF(AND('WA Apr 2020'!O6&gt;0,'WA Apr 2020'!P6=""),IF(($C$5*E12/'WA Apr 2020'!AQ6&lt; SUM('WA Apr 2020'!L6:O6)),(0),($C$5*E12/'WA Apr 2020'!AQ6-SUM('WA Apr 2020'!L6:O6))*'WA Apr 2020'!AA6/100)* 'WA Apr 2020'!AQ6,IF(AND('WA Apr 2020'!N6&gt;0,'WA Apr 2020'!O6=""),IF(($C$5*E12/'WA Apr 2020'!AQ6&lt; SUM('WA Apr 2020'!L6:N6)),(0),($C$5*E12/'WA Apr 2020'!AQ6-SUM('WA Apr 2020'!L6:N6))*'WA Apr 2020'!Z6/100)* 'WA Apr 2020'!AQ6,IF(AND('WA Apr 2020'!M6&gt;0,'WA Apr 2020'!N6=""),IF(($C$5*E12/'WA Apr 2020'!AQ6&lt;'WA Apr 2020'!M6+'WA Apr 2020'!L6),(0),(($C$5*E12/'WA Apr 2020'!AQ6-('WA Apr 2020'!M6+'WA Apr 2020'!L6))*'WA Apr 2020'!Y6/100))*'WA Apr 2020'!AQ6,IF(AND('WA Apr 2020'!L6&gt;0,'WA Apr 2020'!M6=""&gt;0),IF(($C$5*E12/'WA Apr 2020'!AQ6&lt;'WA Apr 2020'!L6),(0),($C$5*E12/'WA Apr 2020'!AQ6-'WA Apr 2020'!L6)*'WA Apr 2020'!X6/100)*'WA Apr 2020'!AQ6,0)))))</f>
        <v>0</v>
      </c>
      <c r="I12" s="116">
        <f>IF('WA Apr 2020'!K6="",($C$5*F12/'WA Apr 2020'!AR6*'WA Apr 2020'!AC6/100)*'WA Apr 2020'!AR6,IF($C$5*F12/'WA Apr 2020'!AR6&gt;='WA Apr 2020'!L6,('WA Apr 2020'!L6*'WA Apr 2020'!AC6/100)*'WA Apr 2020'!AR6,($C$5*F12/'WA Apr 2020'!AR6*'WA Apr 2020'!AC6/100)*'WA Apr 2020'!AR6))</f>
        <v>1581.8181818181818</v>
      </c>
      <c r="J12" s="116">
        <f>IF(AND('WA Apr 2020'!P6&gt;0,'WA Apr 2020'!O6&gt;0),IF(($C$5*F12/'WA Apr 2020'!AR6&lt;SUM('WA Apr 2020'!L6:P6)),(0),($C$5*F12/'WA Apr 2020'!AR6-SUM('WA Apr 2020'!L6:P6))*'WA Apr 2020'!AB6/100)* 'WA Apr 2020'!AR6,IF(AND('WA Apr 2020'!O6&gt;0,'WA Apr 2020'!P6=""),IF(($C$5*F12/'WA Apr 2020'!AR6&lt; SUM('WA Apr 2020'!L6:O6)),(0),($C$5*F12/'WA Apr 2020'!AR6-SUM('WA Apr 2020'!L6:O6))*'WA Apr 2020'!AG6/100)* 'WA Apr 2020'!AR6,IF(AND('WA Apr 2020'!N6&gt;0,'WA Apr 2020'!O6=""),IF(($C$5*F12/'WA Apr 2020'!AR6&lt; SUM('WA Apr 2020'!L6:N6)),(0),($C$5*F12/'WA Apr 2020'!AR6-SUM('WA Apr 2020'!L6:N6))*'WA Apr 2020'!AF6/100)* 'WA Apr 2020'!AR6,IF(AND('WA Apr 2020'!M6&gt;0,'WA Apr 2020'!N6=""),IF(($C$5*F12/'WA Apr 2020'!AR6&lt;'WA Apr 2020'!M6+'WA Apr 2020'!L6),(0),(($C$5*F12/'WA Apr 2020'!AR6-('WA Apr 2020'!M6+'WA Apr 2020'!L6))*'WA Apr 2020'!AE6/100))*'WA Apr 2020'!AR6,IF(AND('WA Apr 2020'!L6&gt;0,'WA Apr 2020'!M6=""&gt;0),IF(($C$5*F12/'WA Apr 2020'!AR6&lt;'WA Apr 2020'!L6),(0),($C$5*F12/'WA Apr 2020'!AR6-'WA Apr 2020'!L6)*'WA Apr 2020'!AD6/100)*'WA Apr 2020'!AR6,0)))))</f>
        <v>0</v>
      </c>
      <c r="K12" s="177">
        <f t="shared" si="3"/>
        <v>3163.6363636363635</v>
      </c>
      <c r="L12" s="204">
        <f t="shared" si="4"/>
        <v>3397.1036363636363</v>
      </c>
      <c r="M12" s="178">
        <f t="shared" si="5"/>
        <v>3736.8140000000003</v>
      </c>
      <c r="N12" s="118">
        <f>'WA Apr 2020'!AT6</f>
        <v>0</v>
      </c>
      <c r="O12" s="118">
        <f>'WA Apr 2020'!AU6</f>
        <v>0</v>
      </c>
      <c r="P12" s="118">
        <f>'WA Apr 2020'!AV6</f>
        <v>0</v>
      </c>
      <c r="Q12" s="118">
        <f>'WA Apr 2020'!AW6</f>
        <v>0</v>
      </c>
      <c r="R12" s="210" t="str">
        <f t="shared" si="0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87">
        <f t="shared" si="1"/>
        <v>3736.8140000000003</v>
      </c>
      <c r="W12" s="187">
        <f t="shared" si="1"/>
        <v>3736.8140000000003</v>
      </c>
      <c r="X12" s="147">
        <f>'WA Apr 2020'!BF6</f>
        <v>0</v>
      </c>
      <c r="Y12" s="148" t="str">
        <f>'WA Apr 2020'!BG6</f>
        <v>n</v>
      </c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</row>
    <row r="13" spans="1:71" x14ac:dyDescent="0.2"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</row>
    <row r="14" spans="1:71" x14ac:dyDescent="0.2"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</row>
    <row r="15" spans="1:71" x14ac:dyDescent="0.2"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</row>
    <row r="16" spans="1:71" x14ac:dyDescent="0.2"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</row>
    <row r="17" spans="26:71" x14ac:dyDescent="0.2"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</row>
    <row r="18" spans="26:71" x14ac:dyDescent="0.2"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</row>
    <row r="19" spans="26:71" x14ac:dyDescent="0.2"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</row>
    <row r="20" spans="26:71" x14ac:dyDescent="0.2"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</row>
    <row r="21" spans="26:71" x14ac:dyDescent="0.2"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</row>
    <row r="22" spans="26:71" x14ac:dyDescent="0.2"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</row>
    <row r="23" spans="26:71" x14ac:dyDescent="0.2"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</row>
    <row r="24" spans="26:71" x14ac:dyDescent="0.2"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</row>
    <row r="25" spans="26:71" x14ac:dyDescent="0.2"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</row>
    <row r="26" spans="26:71" x14ac:dyDescent="0.2"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</row>
    <row r="27" spans="26:71" x14ac:dyDescent="0.2"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</row>
    <row r="28" spans="26:71" x14ac:dyDescent="0.2"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</row>
    <row r="29" spans="26:71" x14ac:dyDescent="0.2"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</row>
    <row r="30" spans="26:71" x14ac:dyDescent="0.2"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</row>
    <row r="31" spans="26:71" x14ac:dyDescent="0.2"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</row>
    <row r="32" spans="26:71" x14ac:dyDescent="0.2"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</row>
    <row r="33" spans="26:71" x14ac:dyDescent="0.2"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</row>
    <row r="34" spans="26:71" x14ac:dyDescent="0.2"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</row>
    <row r="35" spans="26:71" x14ac:dyDescent="0.2"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</row>
    <row r="36" spans="26:71" x14ac:dyDescent="0.2"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</row>
    <row r="37" spans="26:71" x14ac:dyDescent="0.2"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</row>
    <row r="38" spans="26:71" x14ac:dyDescent="0.2"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</row>
    <row r="39" spans="26:71" x14ac:dyDescent="0.2"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</row>
    <row r="40" spans="26:71" x14ac:dyDescent="0.2"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</row>
    <row r="41" spans="26:71" x14ac:dyDescent="0.2"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</row>
    <row r="42" spans="26:71" x14ac:dyDescent="0.2"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</row>
    <row r="43" spans="26:71" x14ac:dyDescent="0.2"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</row>
    <row r="44" spans="26:71" x14ac:dyDescent="0.2"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</row>
    <row r="45" spans="26:71" x14ac:dyDescent="0.2"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</row>
    <row r="46" spans="26:71" x14ac:dyDescent="0.2"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</row>
    <row r="47" spans="26:71" x14ac:dyDescent="0.2"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</row>
    <row r="48" spans="26:71" x14ac:dyDescent="0.2"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</row>
    <row r="49" spans="26:71" x14ac:dyDescent="0.2"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</row>
    <row r="50" spans="26:71" x14ac:dyDescent="0.2"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</row>
    <row r="51" spans="26:71" x14ac:dyDescent="0.2"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</row>
    <row r="52" spans="26:71" x14ac:dyDescent="0.2"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</row>
    <row r="53" spans="26:71" x14ac:dyDescent="0.2"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</row>
    <row r="54" spans="26:71" x14ac:dyDescent="0.2"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</row>
    <row r="55" spans="26:71" x14ac:dyDescent="0.2"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</row>
    <row r="56" spans="26:71" x14ac:dyDescent="0.2"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</row>
    <row r="57" spans="26:71" x14ac:dyDescent="0.2"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</row>
    <row r="58" spans="26:71" x14ac:dyDescent="0.2"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</row>
    <row r="59" spans="26:71" x14ac:dyDescent="0.2"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</row>
    <row r="60" spans="26:71" x14ac:dyDescent="0.2"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</row>
    <row r="61" spans="26:71" x14ac:dyDescent="0.2"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</row>
    <row r="62" spans="26:71" x14ac:dyDescent="0.2"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</row>
    <row r="63" spans="26:71" x14ac:dyDescent="0.2"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</row>
    <row r="64" spans="26:71" x14ac:dyDescent="0.2"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</row>
    <row r="65" spans="26:71" x14ac:dyDescent="0.2"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</row>
    <row r="66" spans="26:71" x14ac:dyDescent="0.2"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</row>
    <row r="67" spans="26:71" x14ac:dyDescent="0.2"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</row>
    <row r="68" spans="26:71" x14ac:dyDescent="0.2"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</row>
    <row r="69" spans="26:71" x14ac:dyDescent="0.2"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</row>
    <row r="70" spans="26:71" x14ac:dyDescent="0.2"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</row>
    <row r="71" spans="26:71" x14ac:dyDescent="0.2"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</row>
    <row r="72" spans="26:71" x14ac:dyDescent="0.2"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</row>
    <row r="73" spans="26:71" x14ac:dyDescent="0.2"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</row>
    <row r="74" spans="26:71" x14ac:dyDescent="0.2"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</row>
    <row r="75" spans="26:71" x14ac:dyDescent="0.2"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</row>
    <row r="76" spans="26:71" x14ac:dyDescent="0.2"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</row>
    <row r="77" spans="26:71" x14ac:dyDescent="0.2"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</row>
    <row r="78" spans="26:71" x14ac:dyDescent="0.2"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</row>
    <row r="79" spans="26:71" x14ac:dyDescent="0.2"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</row>
    <row r="80" spans="26:71" x14ac:dyDescent="0.2"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</row>
    <row r="81" spans="26:71" x14ac:dyDescent="0.2"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</row>
    <row r="82" spans="26:71" x14ac:dyDescent="0.2"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</row>
    <row r="83" spans="26:71" x14ac:dyDescent="0.2"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</row>
    <row r="84" spans="26:71" x14ac:dyDescent="0.2"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</row>
    <row r="85" spans="26:71" x14ac:dyDescent="0.2"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</row>
    <row r="86" spans="26:71" x14ac:dyDescent="0.2"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</row>
    <row r="87" spans="26:71" x14ac:dyDescent="0.2"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</row>
    <row r="88" spans="26:71" x14ac:dyDescent="0.2"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</row>
    <row r="89" spans="26:71" x14ac:dyDescent="0.2"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</row>
    <row r="90" spans="26:71" x14ac:dyDescent="0.2"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</row>
    <row r="91" spans="26:71" x14ac:dyDescent="0.2"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</row>
    <row r="92" spans="26:71" x14ac:dyDescent="0.2"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</row>
    <row r="93" spans="26:71" x14ac:dyDescent="0.2"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</row>
    <row r="94" spans="26:71" x14ac:dyDescent="0.2"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</row>
    <row r="95" spans="26:71" x14ac:dyDescent="0.2"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</row>
    <row r="96" spans="26:71" x14ac:dyDescent="0.2"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</row>
    <row r="97" spans="26:71" x14ac:dyDescent="0.2"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</row>
    <row r="98" spans="26:71" x14ac:dyDescent="0.2"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</row>
    <row r="99" spans="26:71" x14ac:dyDescent="0.2"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</row>
    <row r="100" spans="26:71" x14ac:dyDescent="0.2"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</row>
    <row r="101" spans="26:71" x14ac:dyDescent="0.2"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</row>
    <row r="102" spans="26:71" x14ac:dyDescent="0.2"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</row>
    <row r="103" spans="26:71" x14ac:dyDescent="0.2"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</row>
    <row r="104" spans="26:71" x14ac:dyDescent="0.2"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</row>
    <row r="105" spans="26:71" x14ac:dyDescent="0.2"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</row>
    <row r="106" spans="26:71" x14ac:dyDescent="0.2"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</row>
    <row r="107" spans="26:71" x14ac:dyDescent="0.2"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</row>
    <row r="108" spans="26:71" x14ac:dyDescent="0.2"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</row>
    <row r="109" spans="26:71" x14ac:dyDescent="0.2"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</row>
    <row r="110" spans="26:71" x14ac:dyDescent="0.2"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</row>
    <row r="111" spans="26:71" x14ac:dyDescent="0.2"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</row>
    <row r="112" spans="26:71" x14ac:dyDescent="0.2"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</row>
    <row r="113" spans="26:71" x14ac:dyDescent="0.2"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</row>
    <row r="114" spans="26:71" x14ac:dyDescent="0.2"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</row>
    <row r="115" spans="26:71" x14ac:dyDescent="0.2"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</row>
    <row r="116" spans="26:71" x14ac:dyDescent="0.2"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</row>
    <row r="117" spans="26:71" x14ac:dyDescent="0.2"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</row>
    <row r="118" spans="26:71" x14ac:dyDescent="0.2"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</row>
    <row r="119" spans="26:71" x14ac:dyDescent="0.2"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</row>
    <row r="120" spans="26:71" x14ac:dyDescent="0.2"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</row>
    <row r="121" spans="26:71" x14ac:dyDescent="0.2"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</row>
    <row r="122" spans="26:71" x14ac:dyDescent="0.2"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</row>
    <row r="123" spans="26:71" x14ac:dyDescent="0.2"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</row>
    <row r="124" spans="26:71" x14ac:dyDescent="0.2"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</row>
    <row r="125" spans="26:71" x14ac:dyDescent="0.2"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</row>
    <row r="126" spans="26:71" x14ac:dyDescent="0.2"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</row>
    <row r="127" spans="26:71" x14ac:dyDescent="0.2"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</row>
    <row r="128" spans="26:71" x14ac:dyDescent="0.2"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</row>
    <row r="129" spans="26:71" x14ac:dyDescent="0.2"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</row>
    <row r="130" spans="26:71" x14ac:dyDescent="0.2"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</row>
    <row r="131" spans="26:71" x14ac:dyDescent="0.2"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</row>
    <row r="132" spans="26:71" x14ac:dyDescent="0.2"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</row>
    <row r="133" spans="26:71" x14ac:dyDescent="0.2"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</row>
    <row r="134" spans="26:71" x14ac:dyDescent="0.2"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</row>
    <row r="135" spans="26:71" x14ac:dyDescent="0.2"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</row>
    <row r="136" spans="26:71" x14ac:dyDescent="0.2"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</row>
    <row r="137" spans="26:71" x14ac:dyDescent="0.2"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</row>
    <row r="138" spans="26:71" x14ac:dyDescent="0.2"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</row>
    <row r="139" spans="26:71" x14ac:dyDescent="0.2"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</row>
    <row r="140" spans="26:71" x14ac:dyDescent="0.2"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</row>
    <row r="141" spans="26:71" x14ac:dyDescent="0.2"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</row>
    <row r="142" spans="26:71" x14ac:dyDescent="0.2"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</row>
    <row r="143" spans="26:71" x14ac:dyDescent="0.2"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</row>
    <row r="144" spans="26:71" x14ac:dyDescent="0.2"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</row>
    <row r="145" spans="26:71" x14ac:dyDescent="0.2"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</row>
    <row r="146" spans="26:71" x14ac:dyDescent="0.2"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</row>
    <row r="147" spans="26:71" x14ac:dyDescent="0.2"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</row>
    <row r="148" spans="26:71" x14ac:dyDescent="0.2"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</row>
    <row r="149" spans="26:71" x14ac:dyDescent="0.2"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</row>
    <row r="150" spans="26:71" x14ac:dyDescent="0.2"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</row>
    <row r="151" spans="26:71" x14ac:dyDescent="0.2"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</row>
    <row r="152" spans="26:71" x14ac:dyDescent="0.2"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</row>
    <row r="153" spans="26:71" x14ac:dyDescent="0.2"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</row>
    <row r="154" spans="26:71" x14ac:dyDescent="0.2"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</row>
    <row r="155" spans="26:71" x14ac:dyDescent="0.2"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</row>
    <row r="156" spans="26:71" x14ac:dyDescent="0.2"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</row>
    <row r="157" spans="26:71" x14ac:dyDescent="0.2"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</row>
    <row r="158" spans="26:71" x14ac:dyDescent="0.2"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</row>
    <row r="159" spans="26:71" x14ac:dyDescent="0.2"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</row>
    <row r="160" spans="26:71" x14ac:dyDescent="0.2"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</row>
    <row r="161" spans="26:71" x14ac:dyDescent="0.2"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</row>
    <row r="162" spans="26:71" x14ac:dyDescent="0.2"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</row>
    <row r="163" spans="26:71" x14ac:dyDescent="0.2"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</row>
    <row r="164" spans="26:71" x14ac:dyDescent="0.2"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</row>
    <row r="165" spans="26:71" x14ac:dyDescent="0.2"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</row>
    <row r="166" spans="26:71" x14ac:dyDescent="0.2"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</row>
    <row r="167" spans="26:71" x14ac:dyDescent="0.2"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</row>
    <row r="168" spans="26:71" x14ac:dyDescent="0.2"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</row>
    <row r="169" spans="26:71" x14ac:dyDescent="0.2"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</row>
    <row r="170" spans="26:71" x14ac:dyDescent="0.2"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</row>
    <row r="171" spans="26:71" x14ac:dyDescent="0.2"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</row>
    <row r="172" spans="26:71" x14ac:dyDescent="0.2"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</row>
    <row r="173" spans="26:71" x14ac:dyDescent="0.2"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</row>
    <row r="174" spans="26:71" x14ac:dyDescent="0.2"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</row>
    <row r="175" spans="26:71" x14ac:dyDescent="0.2"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</row>
    <row r="176" spans="26:71" x14ac:dyDescent="0.2"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</row>
    <row r="177" spans="26:71" x14ac:dyDescent="0.2"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</row>
    <row r="178" spans="26:71" x14ac:dyDescent="0.2"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</row>
    <row r="179" spans="26:71" x14ac:dyDescent="0.2"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</row>
    <row r="180" spans="26:71" x14ac:dyDescent="0.2"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</row>
    <row r="181" spans="26:71" x14ac:dyDescent="0.2"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</row>
    <row r="182" spans="26:71" x14ac:dyDescent="0.2"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</row>
    <row r="183" spans="26:71" x14ac:dyDescent="0.2"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</row>
    <row r="184" spans="26:71" x14ac:dyDescent="0.2"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</row>
    <row r="185" spans="26:71" x14ac:dyDescent="0.2"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</row>
    <row r="186" spans="26:71" x14ac:dyDescent="0.2"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</row>
    <row r="187" spans="26:71" x14ac:dyDescent="0.2"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</row>
    <row r="188" spans="26:71" x14ac:dyDescent="0.2"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</row>
    <row r="189" spans="26:71" x14ac:dyDescent="0.2"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</row>
    <row r="190" spans="26:71" x14ac:dyDescent="0.2"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</row>
    <row r="191" spans="26:71" x14ac:dyDescent="0.2"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</row>
    <row r="192" spans="26:71" x14ac:dyDescent="0.2"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</row>
    <row r="193" spans="26:71" x14ac:dyDescent="0.2"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</row>
    <row r="194" spans="26:71" x14ac:dyDescent="0.2"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</row>
    <row r="195" spans="26:71" x14ac:dyDescent="0.2"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</row>
    <row r="196" spans="26:71" x14ac:dyDescent="0.2"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</row>
    <row r="197" spans="26:71" x14ac:dyDescent="0.2"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</row>
    <row r="198" spans="26:71" x14ac:dyDescent="0.2"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</row>
    <row r="199" spans="26:71" x14ac:dyDescent="0.2"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</row>
    <row r="200" spans="26:71" x14ac:dyDescent="0.2"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</row>
    <row r="201" spans="26:71" x14ac:dyDescent="0.2"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</row>
    <row r="202" spans="26:71" x14ac:dyDescent="0.2"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</row>
    <row r="203" spans="26:71" x14ac:dyDescent="0.2"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</row>
    <row r="204" spans="26:71" x14ac:dyDescent="0.2"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</row>
    <row r="205" spans="26:71" x14ac:dyDescent="0.2"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</row>
    <row r="206" spans="26:71" x14ac:dyDescent="0.2"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</row>
    <row r="207" spans="26:71" x14ac:dyDescent="0.2"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</row>
    <row r="208" spans="26:71" x14ac:dyDescent="0.2"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</row>
    <row r="209" spans="26:71" x14ac:dyDescent="0.2"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</row>
    <row r="210" spans="26:71" x14ac:dyDescent="0.2"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</row>
    <row r="211" spans="26:71" x14ac:dyDescent="0.2"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</row>
    <row r="212" spans="26:71" x14ac:dyDescent="0.2"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</row>
    <row r="213" spans="26:71" x14ac:dyDescent="0.2"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</row>
    <row r="214" spans="26:71" x14ac:dyDescent="0.2"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</row>
    <row r="215" spans="26:71" x14ac:dyDescent="0.2"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</row>
    <row r="216" spans="26:71" x14ac:dyDescent="0.2"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</row>
    <row r="217" spans="26:71" x14ac:dyDescent="0.2"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</row>
    <row r="218" spans="26:71" x14ac:dyDescent="0.2"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</row>
    <row r="219" spans="26:71" x14ac:dyDescent="0.2"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</row>
    <row r="220" spans="26:71" x14ac:dyDescent="0.2"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</row>
    <row r="221" spans="26:71" x14ac:dyDescent="0.2"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</row>
    <row r="222" spans="26:71" x14ac:dyDescent="0.2"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</row>
    <row r="223" spans="26:71" x14ac:dyDescent="0.2"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</row>
    <row r="224" spans="26:71" x14ac:dyDescent="0.2"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</row>
    <row r="225" spans="26:71" x14ac:dyDescent="0.2"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</row>
    <row r="226" spans="26:71" x14ac:dyDescent="0.2"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</row>
    <row r="227" spans="26:71" x14ac:dyDescent="0.2"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</row>
    <row r="228" spans="26:71" x14ac:dyDescent="0.2"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</row>
    <row r="229" spans="26:71" x14ac:dyDescent="0.2"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</row>
    <row r="230" spans="26:71" x14ac:dyDescent="0.2"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</row>
    <row r="231" spans="26:71" x14ac:dyDescent="0.2"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</row>
    <row r="232" spans="26:71" x14ac:dyDescent="0.2"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</row>
    <row r="233" spans="26:71" x14ac:dyDescent="0.2"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</row>
    <row r="234" spans="26:71" x14ac:dyDescent="0.2"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</row>
    <row r="235" spans="26:71" x14ac:dyDescent="0.2"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</row>
    <row r="236" spans="26:71" x14ac:dyDescent="0.2"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</row>
    <row r="237" spans="26:71" x14ac:dyDescent="0.2"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</row>
    <row r="238" spans="26:71" x14ac:dyDescent="0.2"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</row>
    <row r="239" spans="26:71" x14ac:dyDescent="0.2"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</row>
    <row r="240" spans="26:71" x14ac:dyDescent="0.2"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</row>
    <row r="241" spans="26:71" x14ac:dyDescent="0.2"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</row>
    <row r="242" spans="26:71" x14ac:dyDescent="0.2"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</row>
    <row r="243" spans="26:71" x14ac:dyDescent="0.2"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</row>
    <row r="244" spans="26:71" x14ac:dyDescent="0.2"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</row>
    <row r="245" spans="26:71" x14ac:dyDescent="0.2"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</row>
    <row r="246" spans="26:71" x14ac:dyDescent="0.2"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</row>
    <row r="247" spans="26:71" x14ac:dyDescent="0.2"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</row>
    <row r="248" spans="26:71" x14ac:dyDescent="0.2"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</row>
    <row r="249" spans="26:71" x14ac:dyDescent="0.2"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</row>
    <row r="250" spans="26:71" x14ac:dyDescent="0.2"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</row>
    <row r="251" spans="26:71" x14ac:dyDescent="0.2"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</row>
    <row r="252" spans="26:71" x14ac:dyDescent="0.2"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</row>
    <row r="253" spans="26:71" x14ac:dyDescent="0.2"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</row>
    <row r="254" spans="26:71" x14ac:dyDescent="0.2"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</row>
    <row r="255" spans="26:71" x14ac:dyDescent="0.2"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</row>
    <row r="256" spans="26:71" x14ac:dyDescent="0.2"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</row>
    <row r="257" spans="26:71" x14ac:dyDescent="0.2"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</row>
    <row r="258" spans="26:71" x14ac:dyDescent="0.2"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</row>
    <row r="259" spans="26:71" x14ac:dyDescent="0.2"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</row>
    <row r="260" spans="26:71" x14ac:dyDescent="0.2"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</row>
    <row r="261" spans="26:71" x14ac:dyDescent="0.2"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</row>
    <row r="262" spans="26:71" x14ac:dyDescent="0.2"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</row>
    <row r="263" spans="26:71" x14ac:dyDescent="0.2"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</row>
    <row r="264" spans="26:71" x14ac:dyDescent="0.2"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</row>
    <row r="265" spans="26:71" x14ac:dyDescent="0.2"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</row>
    <row r="266" spans="26:71" x14ac:dyDescent="0.2"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</row>
    <row r="267" spans="26:71" x14ac:dyDescent="0.2"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</row>
    <row r="268" spans="26:71" x14ac:dyDescent="0.2"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</row>
    <row r="269" spans="26:71" x14ac:dyDescent="0.2"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</row>
    <row r="270" spans="26:71" x14ac:dyDescent="0.2"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</row>
    <row r="271" spans="26:71" x14ac:dyDescent="0.2"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</row>
    <row r="272" spans="26:71" x14ac:dyDescent="0.2"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</row>
    <row r="273" spans="26:71" x14ac:dyDescent="0.2"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</row>
    <row r="274" spans="26:71" x14ac:dyDescent="0.2"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</row>
    <row r="275" spans="26:71" x14ac:dyDescent="0.2"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</row>
    <row r="276" spans="26:71" x14ac:dyDescent="0.2"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</row>
    <row r="277" spans="26:71" x14ac:dyDescent="0.2"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</row>
    <row r="278" spans="26:71" x14ac:dyDescent="0.2"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</row>
    <row r="279" spans="26:71" x14ac:dyDescent="0.2"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</row>
    <row r="280" spans="26:71" x14ac:dyDescent="0.2"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</row>
    <row r="281" spans="26:71" x14ac:dyDescent="0.2"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</row>
    <row r="282" spans="26:71" x14ac:dyDescent="0.2"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</row>
    <row r="283" spans="26:71" x14ac:dyDescent="0.2"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</row>
    <row r="284" spans="26:71" x14ac:dyDescent="0.2"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</row>
    <row r="285" spans="26:71" x14ac:dyDescent="0.2"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</row>
    <row r="286" spans="26:71" x14ac:dyDescent="0.2"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</row>
    <row r="287" spans="26:71" x14ac:dyDescent="0.2"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</row>
    <row r="288" spans="26:71" x14ac:dyDescent="0.2"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</row>
    <row r="289" spans="26:71" x14ac:dyDescent="0.2"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</row>
    <row r="290" spans="26:71" x14ac:dyDescent="0.2"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</row>
    <row r="291" spans="26:71" x14ac:dyDescent="0.2"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</row>
    <row r="292" spans="26:71" x14ac:dyDescent="0.2"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</row>
    <row r="293" spans="26:71" x14ac:dyDescent="0.2"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</row>
    <row r="294" spans="26:71" x14ac:dyDescent="0.2"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</row>
    <row r="295" spans="26:71" x14ac:dyDescent="0.2"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</row>
    <row r="296" spans="26:71" x14ac:dyDescent="0.2"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</row>
    <row r="297" spans="26:71" x14ac:dyDescent="0.2"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</row>
    <row r="298" spans="26:71" x14ac:dyDescent="0.2"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</row>
    <row r="299" spans="26:71" x14ac:dyDescent="0.2"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</row>
    <row r="300" spans="26:71" x14ac:dyDescent="0.2"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</row>
    <row r="301" spans="26:71" x14ac:dyDescent="0.2"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</row>
    <row r="302" spans="26:71" x14ac:dyDescent="0.2"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</row>
    <row r="303" spans="26:71" x14ac:dyDescent="0.2"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</row>
    <row r="304" spans="26:71" x14ac:dyDescent="0.2"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</row>
    <row r="305" spans="26:71" x14ac:dyDescent="0.2"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</row>
    <row r="306" spans="26:71" x14ac:dyDescent="0.2"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</row>
    <row r="307" spans="26:71" x14ac:dyDescent="0.2"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</row>
    <row r="308" spans="26:71" x14ac:dyDescent="0.2"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</row>
    <row r="309" spans="26:71" x14ac:dyDescent="0.2"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</row>
    <row r="310" spans="26:71" x14ac:dyDescent="0.2"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</row>
    <row r="311" spans="26:71" x14ac:dyDescent="0.2"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</row>
    <row r="312" spans="26:71" x14ac:dyDescent="0.2"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</row>
    <row r="313" spans="26:71" x14ac:dyDescent="0.2"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</row>
    <row r="314" spans="26:71" x14ac:dyDescent="0.2"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</row>
    <row r="315" spans="26:71" x14ac:dyDescent="0.2"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</row>
    <row r="316" spans="26:71" x14ac:dyDescent="0.2"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</row>
    <row r="317" spans="26:71" x14ac:dyDescent="0.2"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</row>
    <row r="318" spans="26:71" x14ac:dyDescent="0.2"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</row>
    <row r="319" spans="26:71" x14ac:dyDescent="0.2"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</row>
    <row r="320" spans="26:71" x14ac:dyDescent="0.2"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</row>
    <row r="321" spans="26:71" x14ac:dyDescent="0.2"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</row>
    <row r="322" spans="26:71" x14ac:dyDescent="0.2"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</row>
    <row r="323" spans="26:71" x14ac:dyDescent="0.2"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</row>
    <row r="324" spans="26:71" x14ac:dyDescent="0.2"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</row>
    <row r="325" spans="26:71" x14ac:dyDescent="0.2"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</row>
    <row r="326" spans="26:71" x14ac:dyDescent="0.2"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</row>
    <row r="327" spans="26:71" x14ac:dyDescent="0.2"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</row>
    <row r="328" spans="26:71" x14ac:dyDescent="0.2"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</row>
    <row r="329" spans="26:71" x14ac:dyDescent="0.2"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</row>
    <row r="330" spans="26:71" x14ac:dyDescent="0.2"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</row>
    <row r="331" spans="26:71" x14ac:dyDescent="0.2"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</row>
    <row r="332" spans="26:71" x14ac:dyDescent="0.2"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</row>
    <row r="333" spans="26:71" x14ac:dyDescent="0.2"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</row>
    <row r="334" spans="26:71" x14ac:dyDescent="0.2"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</row>
    <row r="335" spans="26:71" x14ac:dyDescent="0.2"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</row>
    <row r="336" spans="26:71" x14ac:dyDescent="0.2"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</row>
    <row r="337" spans="26:71" x14ac:dyDescent="0.2"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</row>
    <row r="338" spans="26:71" x14ac:dyDescent="0.2"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</row>
    <row r="339" spans="26:71" x14ac:dyDescent="0.2"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</row>
    <row r="340" spans="26:71" x14ac:dyDescent="0.2"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</row>
    <row r="341" spans="26:71" x14ac:dyDescent="0.2"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</row>
    <row r="342" spans="26:71" x14ac:dyDescent="0.2"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</row>
    <row r="343" spans="26:71" x14ac:dyDescent="0.2"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</row>
    <row r="344" spans="26:71" x14ac:dyDescent="0.2"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</row>
    <row r="345" spans="26:71" x14ac:dyDescent="0.2"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</row>
    <row r="346" spans="26:71" x14ac:dyDescent="0.2"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</row>
    <row r="347" spans="26:71" x14ac:dyDescent="0.2"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</row>
    <row r="348" spans="26:71" x14ac:dyDescent="0.2"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</row>
    <row r="349" spans="26:71" x14ac:dyDescent="0.2"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</row>
    <row r="350" spans="26:71" x14ac:dyDescent="0.2"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</row>
    <row r="351" spans="26:71" x14ac:dyDescent="0.2"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</row>
    <row r="352" spans="26:71" x14ac:dyDescent="0.2"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</row>
    <row r="353" spans="26:71" x14ac:dyDescent="0.2"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</row>
    <row r="354" spans="26:71" x14ac:dyDescent="0.2"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</row>
    <row r="355" spans="26:71" x14ac:dyDescent="0.2"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</row>
    <row r="356" spans="26:71" x14ac:dyDescent="0.2"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</row>
    <row r="357" spans="26:71" x14ac:dyDescent="0.2"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</row>
    <row r="358" spans="26:71" x14ac:dyDescent="0.2"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</row>
    <row r="359" spans="26:71" x14ac:dyDescent="0.2"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</row>
    <row r="360" spans="26:71" x14ac:dyDescent="0.2"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</row>
    <row r="361" spans="26:71" x14ac:dyDescent="0.2"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</row>
    <row r="362" spans="26:71" x14ac:dyDescent="0.2"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</row>
    <row r="363" spans="26:71" x14ac:dyDescent="0.2"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</row>
    <row r="364" spans="26:71" x14ac:dyDescent="0.2"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</row>
    <row r="365" spans="26:71" x14ac:dyDescent="0.2"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</row>
    <row r="366" spans="26:71" x14ac:dyDescent="0.2"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</row>
    <row r="367" spans="26:71" x14ac:dyDescent="0.2"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</row>
    <row r="368" spans="26:71" x14ac:dyDescent="0.2"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</row>
    <row r="369" spans="26:71" x14ac:dyDescent="0.2"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</row>
    <row r="370" spans="26:71" x14ac:dyDescent="0.2"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</row>
    <row r="371" spans="26:71" x14ac:dyDescent="0.2"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</row>
    <row r="372" spans="26:71" x14ac:dyDescent="0.2"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</row>
    <row r="373" spans="26:71" x14ac:dyDescent="0.2"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</row>
    <row r="374" spans="26:71" x14ac:dyDescent="0.2"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</row>
    <row r="375" spans="26:71" x14ac:dyDescent="0.2"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</row>
    <row r="376" spans="26:71" x14ac:dyDescent="0.2"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</row>
    <row r="377" spans="26:71" x14ac:dyDescent="0.2"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</row>
    <row r="378" spans="26:71" x14ac:dyDescent="0.2"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</row>
    <row r="379" spans="26:71" x14ac:dyDescent="0.2"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</row>
    <row r="380" spans="26:71" x14ac:dyDescent="0.2"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</row>
    <row r="381" spans="26:71" x14ac:dyDescent="0.2"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</row>
    <row r="382" spans="26:71" x14ac:dyDescent="0.2"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</row>
    <row r="383" spans="26:71" x14ac:dyDescent="0.2"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</row>
    <row r="384" spans="26:71" x14ac:dyDescent="0.2"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</row>
    <row r="385" spans="26:71" x14ac:dyDescent="0.2"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</row>
    <row r="386" spans="26:71" x14ac:dyDescent="0.2"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</row>
    <row r="387" spans="26:71" x14ac:dyDescent="0.2"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</row>
    <row r="388" spans="26:71" x14ac:dyDescent="0.2"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</row>
    <row r="389" spans="26:71" x14ac:dyDescent="0.2"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</row>
    <row r="390" spans="26:71" x14ac:dyDescent="0.2"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</row>
    <row r="391" spans="26:71" x14ac:dyDescent="0.2"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</row>
    <row r="392" spans="26:71" x14ac:dyDescent="0.2"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</row>
    <row r="393" spans="26:71" x14ac:dyDescent="0.2"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</row>
    <row r="394" spans="26:71" x14ac:dyDescent="0.2"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</row>
    <row r="395" spans="26:71" x14ac:dyDescent="0.2"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</row>
    <row r="396" spans="26:71" x14ac:dyDescent="0.2"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</row>
    <row r="397" spans="26:71" x14ac:dyDescent="0.2"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</row>
    <row r="398" spans="26:71" x14ac:dyDescent="0.2"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</row>
    <row r="399" spans="26:71" x14ac:dyDescent="0.2"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</row>
    <row r="400" spans="26:71" x14ac:dyDescent="0.2"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</row>
    <row r="401" spans="26:71" x14ac:dyDescent="0.2"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</row>
    <row r="402" spans="26:71" x14ac:dyDescent="0.2"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</row>
    <row r="403" spans="26:71" x14ac:dyDescent="0.2"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</row>
    <row r="404" spans="26:71" x14ac:dyDescent="0.2"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</row>
    <row r="405" spans="26:71" x14ac:dyDescent="0.2"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</row>
    <row r="406" spans="26:71" x14ac:dyDescent="0.2"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</row>
    <row r="407" spans="26:71" x14ac:dyDescent="0.2"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</row>
    <row r="408" spans="26:71" x14ac:dyDescent="0.2"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</row>
    <row r="409" spans="26:71" x14ac:dyDescent="0.2"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</row>
    <row r="410" spans="26:71" x14ac:dyDescent="0.2"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</row>
    <row r="411" spans="26:71" x14ac:dyDescent="0.2"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</row>
    <row r="412" spans="26:71" x14ac:dyDescent="0.2"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</row>
    <row r="413" spans="26:71" x14ac:dyDescent="0.2"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</row>
    <row r="414" spans="26:71" x14ac:dyDescent="0.2"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</row>
    <row r="415" spans="26:71" x14ac:dyDescent="0.2"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</row>
    <row r="416" spans="26:71" x14ac:dyDescent="0.2"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</row>
    <row r="417" spans="26:71" x14ac:dyDescent="0.2"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</row>
    <row r="418" spans="26:71" x14ac:dyDescent="0.2"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</row>
    <row r="419" spans="26:71" x14ac:dyDescent="0.2"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</row>
    <row r="420" spans="26:71" x14ac:dyDescent="0.2"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</row>
    <row r="421" spans="26:71" x14ac:dyDescent="0.2"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</row>
    <row r="422" spans="26:71" x14ac:dyDescent="0.2"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</row>
    <row r="423" spans="26:71" x14ac:dyDescent="0.2"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</row>
    <row r="424" spans="26:71" x14ac:dyDescent="0.2"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</row>
    <row r="425" spans="26:71" x14ac:dyDescent="0.2"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</row>
    <row r="426" spans="26:71" x14ac:dyDescent="0.2"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</row>
    <row r="427" spans="26:71" x14ac:dyDescent="0.2"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</row>
    <row r="428" spans="26:71" x14ac:dyDescent="0.2"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</row>
    <row r="429" spans="26:71" x14ac:dyDescent="0.2"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</row>
    <row r="430" spans="26:71" x14ac:dyDescent="0.2"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</row>
    <row r="431" spans="26:71" x14ac:dyDescent="0.2"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</row>
    <row r="432" spans="26:71" x14ac:dyDescent="0.2"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</row>
    <row r="433" spans="26:71" x14ac:dyDescent="0.2"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</row>
    <row r="434" spans="26:71" x14ac:dyDescent="0.2"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</row>
    <row r="435" spans="26:71" x14ac:dyDescent="0.2"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</row>
    <row r="436" spans="26:71" x14ac:dyDescent="0.2"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</row>
    <row r="437" spans="26:71" x14ac:dyDescent="0.2"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</row>
    <row r="438" spans="26:71" x14ac:dyDescent="0.2"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</row>
    <row r="439" spans="26:71" x14ac:dyDescent="0.2"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</row>
    <row r="440" spans="26:71" x14ac:dyDescent="0.2"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</row>
    <row r="441" spans="26:71" x14ac:dyDescent="0.2"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</row>
    <row r="442" spans="26:71" x14ac:dyDescent="0.2"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</row>
    <row r="443" spans="26:71" x14ac:dyDescent="0.2"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</row>
    <row r="444" spans="26:71" x14ac:dyDescent="0.2"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</row>
    <row r="445" spans="26:71" x14ac:dyDescent="0.2"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</row>
    <row r="446" spans="26:71" x14ac:dyDescent="0.2"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</row>
    <row r="447" spans="26:71" x14ac:dyDescent="0.2"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</row>
    <row r="448" spans="26:71" x14ac:dyDescent="0.2"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</row>
    <row r="449" spans="26:71" x14ac:dyDescent="0.2"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</row>
    <row r="450" spans="26:71" x14ac:dyDescent="0.2"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</row>
    <row r="451" spans="26:71" x14ac:dyDescent="0.2"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</row>
    <row r="452" spans="26:71" x14ac:dyDescent="0.2"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</row>
    <row r="453" spans="26:71" x14ac:dyDescent="0.2"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</row>
    <row r="454" spans="26:71" x14ac:dyDescent="0.2"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</row>
    <row r="455" spans="26:71" x14ac:dyDescent="0.2"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</row>
    <row r="456" spans="26:71" x14ac:dyDescent="0.2"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</row>
    <row r="457" spans="26:71" x14ac:dyDescent="0.2"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</row>
    <row r="458" spans="26:71" x14ac:dyDescent="0.2"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</row>
    <row r="459" spans="26:71" x14ac:dyDescent="0.2"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</row>
    <row r="460" spans="26:71" x14ac:dyDescent="0.2"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</row>
    <row r="461" spans="26:71" x14ac:dyDescent="0.2"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</row>
    <row r="462" spans="26:71" x14ac:dyDescent="0.2"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</row>
    <row r="463" spans="26:71" x14ac:dyDescent="0.2"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</row>
    <row r="464" spans="26:71" x14ac:dyDescent="0.2"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</row>
    <row r="465" spans="26:71" x14ac:dyDescent="0.2"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</row>
    <row r="466" spans="26:71" x14ac:dyDescent="0.2"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</row>
    <row r="467" spans="26:71" x14ac:dyDescent="0.2"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</row>
    <row r="468" spans="26:71" x14ac:dyDescent="0.2"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</row>
    <row r="469" spans="26:71" x14ac:dyDescent="0.2"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</row>
    <row r="470" spans="26:71" x14ac:dyDescent="0.2"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</row>
    <row r="471" spans="26:71" x14ac:dyDescent="0.2"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</row>
    <row r="472" spans="26:71" x14ac:dyDescent="0.2"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</row>
    <row r="473" spans="26:71" x14ac:dyDescent="0.2"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</row>
    <row r="474" spans="26:71" x14ac:dyDescent="0.2"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</row>
    <row r="475" spans="26:71" x14ac:dyDescent="0.2"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</row>
    <row r="476" spans="26:71" x14ac:dyDescent="0.2"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</row>
    <row r="477" spans="26:71" x14ac:dyDescent="0.2"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</row>
    <row r="478" spans="26:71" x14ac:dyDescent="0.2"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</row>
    <row r="479" spans="26:71" x14ac:dyDescent="0.2"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</row>
    <row r="480" spans="26:71" x14ac:dyDescent="0.2"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</row>
    <row r="481" spans="26:71" x14ac:dyDescent="0.2"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</row>
    <row r="482" spans="26:71" x14ac:dyDescent="0.2"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</row>
    <row r="483" spans="26:71" x14ac:dyDescent="0.2"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</row>
    <row r="484" spans="26:71" x14ac:dyDescent="0.2"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</row>
    <row r="485" spans="26:71" x14ac:dyDescent="0.2"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</row>
    <row r="486" spans="26:71" x14ac:dyDescent="0.2"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</row>
    <row r="487" spans="26:71" x14ac:dyDescent="0.2"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</row>
    <row r="488" spans="26:71" x14ac:dyDescent="0.2"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</row>
    <row r="489" spans="26:71" x14ac:dyDescent="0.2"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</row>
    <row r="490" spans="26:71" x14ac:dyDescent="0.2"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</row>
    <row r="491" spans="26:71" x14ac:dyDescent="0.2"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</row>
    <row r="492" spans="26:71" x14ac:dyDescent="0.2"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</row>
    <row r="493" spans="26:71" x14ac:dyDescent="0.2"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</row>
    <row r="494" spans="26:71" x14ac:dyDescent="0.2"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</row>
    <row r="495" spans="26:71" x14ac:dyDescent="0.2"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</row>
    <row r="496" spans="26:71" x14ac:dyDescent="0.2"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</row>
    <row r="497" spans="26:71" x14ac:dyDescent="0.2"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</row>
    <row r="498" spans="26:71" x14ac:dyDescent="0.2"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</row>
    <row r="499" spans="26:71" x14ac:dyDescent="0.2"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</row>
    <row r="500" spans="26:71" x14ac:dyDescent="0.2"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</row>
    <row r="501" spans="26:71" x14ac:dyDescent="0.2"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</row>
    <row r="502" spans="26:71" x14ac:dyDescent="0.2"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</row>
    <row r="503" spans="26:71" x14ac:dyDescent="0.2"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</row>
    <row r="504" spans="26:71" x14ac:dyDescent="0.2"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</row>
    <row r="505" spans="26:71" x14ac:dyDescent="0.2"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</row>
    <row r="506" spans="26:71" x14ac:dyDescent="0.2"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</row>
    <row r="507" spans="26:71" x14ac:dyDescent="0.2"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</row>
    <row r="508" spans="26:71" x14ac:dyDescent="0.2"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</row>
    <row r="509" spans="26:71" x14ac:dyDescent="0.2"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</row>
    <row r="510" spans="26:71" x14ac:dyDescent="0.2"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</row>
    <row r="511" spans="26:71" x14ac:dyDescent="0.2"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</row>
    <row r="512" spans="26:71" x14ac:dyDescent="0.2"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</row>
    <row r="513" spans="26:71" x14ac:dyDescent="0.2"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</row>
    <row r="514" spans="26:71" x14ac:dyDescent="0.2"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</row>
    <row r="515" spans="26:71" x14ac:dyDescent="0.2"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</row>
    <row r="516" spans="26:71" x14ac:dyDescent="0.2"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</row>
    <row r="517" spans="26:71" x14ac:dyDescent="0.2"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</row>
    <row r="518" spans="26:71" x14ac:dyDescent="0.2"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</row>
    <row r="519" spans="26:71" x14ac:dyDescent="0.2"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</row>
    <row r="520" spans="26:71" x14ac:dyDescent="0.2"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</row>
    <row r="521" spans="26:71" x14ac:dyDescent="0.2"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</row>
    <row r="522" spans="26:71" x14ac:dyDescent="0.2"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</row>
    <row r="523" spans="26:71" x14ac:dyDescent="0.2"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</row>
    <row r="524" spans="26:71" x14ac:dyDescent="0.2"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</row>
    <row r="525" spans="26:71" x14ac:dyDescent="0.2"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</row>
    <row r="526" spans="26:71" x14ac:dyDescent="0.2"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</row>
    <row r="527" spans="26:71" x14ac:dyDescent="0.2"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</row>
    <row r="528" spans="26:71" x14ac:dyDescent="0.2"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</row>
    <row r="529" spans="26:71" x14ac:dyDescent="0.2"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</row>
    <row r="530" spans="26:71" x14ac:dyDescent="0.2"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</row>
    <row r="531" spans="26:71" x14ac:dyDescent="0.2"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</row>
    <row r="532" spans="26:71" x14ac:dyDescent="0.2"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</row>
    <row r="533" spans="26:71" x14ac:dyDescent="0.2"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</row>
    <row r="534" spans="26:71" x14ac:dyDescent="0.2"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</row>
    <row r="535" spans="26:71" x14ac:dyDescent="0.2"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</row>
    <row r="536" spans="26:71" x14ac:dyDescent="0.2"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</row>
    <row r="537" spans="26:71" x14ac:dyDescent="0.2"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</row>
    <row r="538" spans="26:71" x14ac:dyDescent="0.2"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</row>
    <row r="539" spans="26:71" x14ac:dyDescent="0.2"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</row>
    <row r="540" spans="26:71" x14ac:dyDescent="0.2"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</row>
    <row r="541" spans="26:71" x14ac:dyDescent="0.2"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</row>
    <row r="542" spans="26:71" x14ac:dyDescent="0.2"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</row>
    <row r="543" spans="26:71" x14ac:dyDescent="0.2"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</row>
    <row r="544" spans="26:71" x14ac:dyDescent="0.2"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</row>
    <row r="545" spans="26:71" x14ac:dyDescent="0.2"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</row>
    <row r="546" spans="26:71" x14ac:dyDescent="0.2"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</row>
    <row r="547" spans="26:71" x14ac:dyDescent="0.2"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</row>
    <row r="548" spans="26:71" x14ac:dyDescent="0.2"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</row>
    <row r="549" spans="26:71" x14ac:dyDescent="0.2"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</row>
    <row r="550" spans="26:71" x14ac:dyDescent="0.2"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</row>
    <row r="551" spans="26:71" x14ac:dyDescent="0.2"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</row>
    <row r="552" spans="26:71" x14ac:dyDescent="0.2"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</row>
    <row r="553" spans="26:71" x14ac:dyDescent="0.2"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</row>
    <row r="554" spans="26:71" x14ac:dyDescent="0.2"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</row>
    <row r="555" spans="26:71" x14ac:dyDescent="0.2"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</row>
    <row r="556" spans="26:71" x14ac:dyDescent="0.2"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</row>
    <row r="557" spans="26:71" x14ac:dyDescent="0.2"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</row>
    <row r="558" spans="26:71" x14ac:dyDescent="0.2"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</row>
    <row r="559" spans="26:71" x14ac:dyDescent="0.2"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</row>
    <row r="560" spans="26:71" x14ac:dyDescent="0.2"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</row>
    <row r="561" spans="26:71" x14ac:dyDescent="0.2"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</row>
    <row r="562" spans="26:71" x14ac:dyDescent="0.2"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</row>
    <row r="563" spans="26:71" x14ac:dyDescent="0.2"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</row>
    <row r="564" spans="26:71" x14ac:dyDescent="0.2"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</row>
    <row r="565" spans="26:71" x14ac:dyDescent="0.2"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</row>
    <row r="566" spans="26:71" x14ac:dyDescent="0.2"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</row>
    <row r="567" spans="26:71" x14ac:dyDescent="0.2"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</row>
    <row r="568" spans="26:71" x14ac:dyDescent="0.2"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</row>
    <row r="569" spans="26:71" x14ac:dyDescent="0.2"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</row>
    <row r="570" spans="26:71" x14ac:dyDescent="0.2"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</row>
    <row r="571" spans="26:71" x14ac:dyDescent="0.2"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</row>
    <row r="572" spans="26:71" x14ac:dyDescent="0.2"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</row>
    <row r="573" spans="26:71" x14ac:dyDescent="0.2"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</row>
    <row r="574" spans="26:71" x14ac:dyDescent="0.2"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</row>
    <row r="575" spans="26:71" x14ac:dyDescent="0.2"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</row>
    <row r="576" spans="26:71" x14ac:dyDescent="0.2"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</row>
    <row r="577" spans="26:71" x14ac:dyDescent="0.2"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</row>
    <row r="578" spans="26:71" x14ac:dyDescent="0.2"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</row>
    <row r="579" spans="26:71" x14ac:dyDescent="0.2"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</row>
    <row r="580" spans="26:71" x14ac:dyDescent="0.2"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</row>
    <row r="581" spans="26:71" x14ac:dyDescent="0.2"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</row>
    <row r="582" spans="26:71" x14ac:dyDescent="0.2"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</row>
    <row r="583" spans="26:71" x14ac:dyDescent="0.2"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</row>
    <row r="584" spans="26:71" x14ac:dyDescent="0.2"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</row>
    <row r="585" spans="26:71" x14ac:dyDescent="0.2"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</row>
    <row r="586" spans="26:71" x14ac:dyDescent="0.2"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</row>
    <row r="587" spans="26:71" x14ac:dyDescent="0.2"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</row>
    <row r="588" spans="26:71" x14ac:dyDescent="0.2"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</row>
    <row r="589" spans="26:71" x14ac:dyDescent="0.2"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</row>
    <row r="590" spans="26:71" x14ac:dyDescent="0.2"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</row>
    <row r="591" spans="26:71" x14ac:dyDescent="0.2"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</row>
    <row r="592" spans="26:71" x14ac:dyDescent="0.2"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</row>
    <row r="593" spans="26:71" x14ac:dyDescent="0.2"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</row>
    <row r="594" spans="26:71" x14ac:dyDescent="0.2"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</row>
    <row r="595" spans="26:71" x14ac:dyDescent="0.2"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</row>
    <row r="596" spans="26:71" x14ac:dyDescent="0.2"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</row>
    <row r="597" spans="26:71" x14ac:dyDescent="0.2"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</row>
    <row r="598" spans="26:71" x14ac:dyDescent="0.2"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</row>
    <row r="599" spans="26:71" x14ac:dyDescent="0.2"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</row>
    <row r="600" spans="26:71" x14ac:dyDescent="0.2"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</row>
    <row r="601" spans="26:71" x14ac:dyDescent="0.2"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</row>
    <row r="602" spans="26:71" x14ac:dyDescent="0.2"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</row>
    <row r="603" spans="26:71" x14ac:dyDescent="0.2"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</row>
    <row r="604" spans="26:71" x14ac:dyDescent="0.2"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</row>
    <row r="605" spans="26:71" x14ac:dyDescent="0.2"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</row>
    <row r="606" spans="26:71" x14ac:dyDescent="0.2"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</row>
    <row r="607" spans="26:71" x14ac:dyDescent="0.2"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</row>
    <row r="608" spans="26:71" x14ac:dyDescent="0.2"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</row>
    <row r="609" spans="26:71" x14ac:dyDescent="0.2"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</row>
    <row r="610" spans="26:71" x14ac:dyDescent="0.2"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</row>
    <row r="611" spans="26:71" x14ac:dyDescent="0.2"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</row>
    <row r="612" spans="26:71" x14ac:dyDescent="0.2"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</row>
    <row r="613" spans="26:71" x14ac:dyDescent="0.2"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</row>
    <row r="614" spans="26:71" x14ac:dyDescent="0.2"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</row>
    <row r="615" spans="26:71" x14ac:dyDescent="0.2"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</row>
    <row r="616" spans="26:71" x14ac:dyDescent="0.2"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</row>
    <row r="617" spans="26:71" x14ac:dyDescent="0.2"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</row>
    <row r="618" spans="26:71" x14ac:dyDescent="0.2"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</row>
    <row r="619" spans="26:71" x14ac:dyDescent="0.2"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</row>
    <row r="620" spans="26:71" x14ac:dyDescent="0.2"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</row>
    <row r="621" spans="26:71" x14ac:dyDescent="0.2"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</row>
    <row r="622" spans="26:71" x14ac:dyDescent="0.2"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</row>
  </sheetData>
  <sheetProtection algorithmName="SHA-512" hashValue="gVNh7td5zjt2gXIv7rVWNaB2oHxuRM9LOphVRhTCNUPhLzFGK4nGnIYYsoSfN1sivJSrHqC0RM9ihntCff/Kvw==" saltValue="b8l2qhCh76f/2qVBPGY2KQ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5E108-A8AC-B644-9586-56D3A1A148CC}">
  <sheetPr codeName="Sheet2">
    <tabColor theme="4" tint="0.39997558519241921"/>
  </sheetPr>
  <dimension ref="A1:BS622"/>
  <sheetViews>
    <sheetView workbookViewId="0">
      <selection activeCell="C5" sqref="C5"/>
    </sheetView>
  </sheetViews>
  <sheetFormatPr baseColWidth="10" defaultRowHeight="15" x14ac:dyDescent="0.2"/>
  <cols>
    <col min="1" max="1" width="14.83203125" style="154" customWidth="1"/>
    <col min="2" max="2" width="20.1640625" style="154" customWidth="1"/>
    <col min="3" max="3" width="15" style="154" customWidth="1"/>
    <col min="4" max="4" width="14.1640625" style="154" customWidth="1"/>
    <col min="5" max="6" width="14.1640625" style="173" hidden="1" customWidth="1"/>
    <col min="7" max="10" width="14.1640625" style="154" customWidth="1"/>
    <col min="11" max="12" width="14.1640625" style="154" hidden="1" customWidth="1"/>
    <col min="13" max="17" width="14.1640625" style="154" customWidth="1"/>
    <col min="18" max="21" width="14.1640625" style="154" hidden="1" customWidth="1"/>
    <col min="22" max="35" width="14.1640625" style="154" customWidth="1"/>
    <col min="36" max="71" width="12.5" style="154" customWidth="1"/>
    <col min="72" max="16384" width="10.83203125" style="154"/>
  </cols>
  <sheetData>
    <row r="1" spans="1:71" x14ac:dyDescent="0.2">
      <c r="A1" s="153" t="s">
        <v>21</v>
      </c>
      <c r="B1" s="153"/>
      <c r="C1" s="153"/>
      <c r="D1" s="153"/>
      <c r="E1" s="169"/>
      <c r="F1" s="169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</row>
    <row r="2" spans="1:71" x14ac:dyDescent="0.2">
      <c r="A2" s="155" t="s">
        <v>81</v>
      </c>
      <c r="B2" s="153"/>
      <c r="C2" s="153"/>
      <c r="D2" s="153"/>
      <c r="E2" s="169"/>
      <c r="F2" s="169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</row>
    <row r="3" spans="1:71" ht="16" thickBot="1" x14ac:dyDescent="0.25">
      <c r="A3" s="153"/>
      <c r="B3" s="156"/>
      <c r="C3" s="153"/>
      <c r="D3" s="153"/>
      <c r="E3" s="169"/>
      <c r="F3" s="169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</row>
    <row r="4" spans="1:71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</row>
    <row r="5" spans="1:71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</row>
    <row r="6" spans="1:71" ht="16" thickBot="1" x14ac:dyDescent="0.25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</row>
    <row r="7" spans="1:71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05" t="s">
        <v>153</v>
      </c>
      <c r="S7" s="205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</row>
    <row r="8" spans="1:71" ht="20" customHeight="1" x14ac:dyDescent="0.2">
      <c r="A8" s="281" t="str">
        <f>'WA Oct 2019'!D2</f>
        <v>South West</v>
      </c>
      <c r="B8" s="129" t="str">
        <f>'WA Oct 2019'!F2</f>
        <v>Alinta Energy</v>
      </c>
      <c r="C8" s="130" t="str">
        <f>'WA Oct 2019'!G2</f>
        <v>Business</v>
      </c>
      <c r="D8" s="123">
        <f>365*'WA Oct 2019'!H2/100</f>
        <v>133.65636363636364</v>
      </c>
      <c r="E8" s="198">
        <f>IF('WA Oct 2019'!AQ2=3,0.5,IF('WA Oct 2019'!AQ2=2,0.33,0))</f>
        <v>0.5</v>
      </c>
      <c r="F8" s="198">
        <f>1-E8</f>
        <v>0.5</v>
      </c>
      <c r="G8" s="123">
        <f>IF('WA Oct 2019'!K2="",($C$5*E8/'WA Oct 2019'!AQ2*'WA Oct 2019'!W2/100)*'WA Oct 2019'!AQ2,IF($C$5*E8/'WA Oct 2019'!AQ2&gt;='WA Oct 2019'!L2,('WA Oct 2019'!L2*'WA Oct 2019'!W2/100)*'WA Oct 2019'!AQ2,($C$5*E8/'WA Oct 2019'!AQ2*'WA Oct 2019'!W2/100)*'WA Oct 2019'!AQ2))</f>
        <v>1745.4545454545453</v>
      </c>
      <c r="H8" s="123">
        <f>IF(AND('WA Oct 2019'!P2&gt;0,'WA Oct 2019'!O2&gt;0),IF(($C$5*E8/'WA Oct 2019'!AQ2&lt;SUM('WA Oct 2019'!L2:P2)),(0),($C$5*E8/'WA Oct 2019'!AQ2-SUM('WA Oct 2019'!L2:P2))*'WA Oct 2019'!AB2/100)* 'WA Oct 2019'!AQ2,IF(AND('WA Oct 2019'!O2&gt;0,'WA Oct 2019'!P2=""),IF(($C$5*E8/'WA Oct 2019'!AQ2&lt; SUM('WA Oct 2019'!L2:O2)),(0),($C$5*E8/'WA Oct 2019'!AQ2-SUM('WA Oct 2019'!L2:O2))*'WA Oct 2019'!AA2/100)* 'WA Oct 2019'!AQ2,IF(AND('WA Oct 2019'!N2&gt;0,'WA Oct 2019'!O2=""),IF(($C$5*E8/'WA Oct 2019'!AQ2&lt; SUM('WA Oct 2019'!L2:N2)),(0),($C$5*E8/'WA Oct 2019'!AQ2-SUM('WA Oct 2019'!L2:N2))*'WA Oct 2019'!Z2/100)* 'WA Oct 2019'!AQ2,IF(AND('WA Oct 2019'!M2&gt;0,'WA Oct 2019'!N2=""),IF(($C$5*E8/'WA Oct 2019'!AQ2&lt;'WA Oct 2019'!M2+'WA Oct 2019'!L2),(0),(($C$5*E8/'WA Oct 2019'!AQ2-('WA Oct 2019'!M2+'WA Oct 2019'!L2))*'WA Oct 2019'!Y2/100))*'WA Oct 2019'!AQ2,IF(AND('WA Oct 2019'!L2&gt;0,'WA Oct 2019'!M2=""&gt;0),IF(($C$5*E8/'WA Oct 2019'!AQ2&lt;'WA Oct 2019'!L2),(0),($C$5*E8/'WA Oct 2019'!AQ2-'WA Oct 2019'!L2)*'WA Oct 2019'!X2/100)*'WA Oct 2019'!AQ2,0)))))</f>
        <v>0</v>
      </c>
      <c r="I8" s="123">
        <f>IF('WA Oct 2019'!K2="",($C$5*F8/'WA Oct 2019'!AR2*'WA Oct 2019'!AC2/100)*'WA Oct 2019'!AR2,IF($C$5*F8/'WA Oct 2019'!AR2&gt;='WA Oct 2019'!L2,('WA Oct 2019'!L2*'WA Oct 2019'!AC2/100)*'WA Oct 2019'!AR2,($C$5*F8/'WA Oct 2019'!AR2*'WA Oct 2019'!AC2/100)*'WA Oct 2019'!AR2))</f>
        <v>1745.4545454545453</v>
      </c>
      <c r="J8" s="123">
        <f>IF(AND('WA Oct 2019'!P2&gt;0,'WA Oct 2019'!O2&gt;0),IF(($C$5*F8/'WA Oct 2019'!AR2&lt;SUM('WA Oct 2019'!L2:P2)),(0),($C$5*F8/'WA Oct 2019'!AR2-SUM('WA Oct 2019'!L2:P2))*'WA Oct 2019'!AB2/100)* 'WA Oct 2019'!AR2,IF(AND('WA Oct 2019'!O2&gt;0,'WA Oct 2019'!P2=""),IF(($C$5*F8/'WA Oct 2019'!AR2&lt; SUM('WA Oct 2019'!L2:O2)),(0),($C$5*F8/'WA Oct 2019'!AR2-SUM('WA Oct 2019'!L2:O2))*'WA Oct 2019'!AG2/100)* 'WA Oct 2019'!AR2,IF(AND('WA Oct 2019'!N2&gt;0,'WA Oct 2019'!O2=""),IF(($C$5*F8/'WA Oct 2019'!AR2&lt; SUM('WA Oct 2019'!L2:N2)),(0),($C$5*F8/'WA Oct 2019'!AR2-SUM('WA Oct 2019'!L2:N2))*'WA Oct 2019'!AF2/100)* 'WA Oct 2019'!AR2,IF(AND('WA Oct 2019'!M2&gt;0,'WA Oct 2019'!N2=""),IF(($C$5*F8/'WA Oct 2019'!AR2&lt;'WA Oct 2019'!M2+'WA Oct 2019'!L2),(0),(($C$5*F8/'WA Oct 2019'!AR2-('WA Oct 2019'!M2+'WA Oct 2019'!L2))*'WA Oct 2019'!AE2/100))*'WA Oct 2019'!AR2,IF(AND('WA Oct 2019'!L2&gt;0,'WA Oct 2019'!M2=""&gt;0),IF(($C$5*F8/'WA Oct 2019'!AR2&lt;'WA Oct 2019'!L2),(0),($C$5*F8/'WA Oct 2019'!AR2-'WA Oct 2019'!L2)*'WA Oct 2019'!AD2/100)*'WA Oct 2019'!AR2,0)))))</f>
        <v>0</v>
      </c>
      <c r="K8" s="174">
        <f>SUM(G8:J8)</f>
        <v>3490.9090909090905</v>
      </c>
      <c r="L8" s="202">
        <f>K8+D8</f>
        <v>3624.565454545454</v>
      </c>
      <c r="M8" s="133">
        <f>L8*1.1</f>
        <v>3987.0219999999999</v>
      </c>
      <c r="N8" s="126">
        <f>'WA Oct 2019'!AT2</f>
        <v>0</v>
      </c>
      <c r="O8" s="126">
        <f>'WA Oct 2019'!AU2</f>
        <v>0</v>
      </c>
      <c r="P8" s="126">
        <f>'WA Oct 2019'!AV2</f>
        <v>0</v>
      </c>
      <c r="Q8" s="126">
        <f>'WA Oct 2019'!AW2</f>
        <v>0</v>
      </c>
      <c r="R8" s="207" t="str">
        <f t="shared" ref="R8:R9" si="0">IF(SUM(N8:Q8)=0,"No discount",IF(N8&gt;0,"Guaranteed off bill",IF(O8&gt;0,"Guaranteed off usage",IF(P8&gt;0,"Pay-on-time off bill","Pay-on-time off usage"))))</f>
        <v>No discount</v>
      </c>
      <c r="S8" s="207" t="str">
        <f>IF(OR(B8="Origin Energy",B8="Red Energy",B8="Powershop"),"Inclusive","Exclusive")</f>
        <v>Exclusive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81">
        <f t="shared" ref="V8:W12" si="1">T8*1.1</f>
        <v>3987.0219999999999</v>
      </c>
      <c r="W8" s="181">
        <f t="shared" si="1"/>
        <v>3987.0219999999999</v>
      </c>
      <c r="X8" s="141">
        <f>'WA Oct 2019'!BF2</f>
        <v>0</v>
      </c>
      <c r="Y8" s="142" t="str">
        <f>'WA Oct 2019'!BG2</f>
        <v>n</v>
      </c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</row>
    <row r="9" spans="1:71" ht="20" customHeight="1" x14ac:dyDescent="0.2">
      <c r="A9" s="279"/>
      <c r="B9" s="129" t="str">
        <f>'WA Oct 2019'!F3</f>
        <v>AGL</v>
      </c>
      <c r="C9" s="130" t="str">
        <f>'WA Oct 2019'!G3</f>
        <v>Business Savers</v>
      </c>
      <c r="D9" s="131">
        <f>365*'WA Oct 2019'!H3/100</f>
        <v>132.16318181818181</v>
      </c>
      <c r="E9" s="199">
        <f>IF('WA Oct 2019'!AQ3=3,0.5,IF('WA Oct 2019'!AQ3=2,0.33,0))</f>
        <v>0.5</v>
      </c>
      <c r="F9" s="199">
        <f t="shared" ref="F9:F12" si="2">1-E9</f>
        <v>0.5</v>
      </c>
      <c r="G9" s="131">
        <f>IF('WA Oct 2019'!K3="",($C$5*E9/'WA Oct 2019'!AQ3*'WA Oct 2019'!W3/100)*'WA Oct 2019'!AQ3,IF($C$5*E9/'WA Oct 2019'!AQ3&gt;='WA Oct 2019'!L3,('WA Oct 2019'!L3*'WA Oct 2019'!W3/100)*'WA Oct 2019'!AQ3,($C$5*E9/'WA Oct 2019'!AQ3*'WA Oct 2019'!W3/100)*'WA Oct 2019'!AQ3))</f>
        <v>1745.4545454545453</v>
      </c>
      <c r="H9" s="131">
        <f>IF(AND('WA Oct 2019'!P3&gt;0,'WA Oct 2019'!O3&gt;0),IF(($C$5*E9/'WA Oct 2019'!AQ3&lt;SUM('WA Oct 2019'!L3:P3)),(0),($C$5*E9/'WA Oct 2019'!AQ3-SUM('WA Oct 2019'!L3:P3))*'WA Oct 2019'!AB3/100)* 'WA Oct 2019'!AQ3,IF(AND('WA Oct 2019'!O3&gt;0,'WA Oct 2019'!P3=""),IF(($C$5*E9/'WA Oct 2019'!AQ3&lt; SUM('WA Oct 2019'!L3:O3)),(0),($C$5*E9/'WA Oct 2019'!AQ3-SUM('WA Oct 2019'!L3:O3))*'WA Oct 2019'!AA3/100)* 'WA Oct 2019'!AQ3,IF(AND('WA Oct 2019'!N3&gt;0,'WA Oct 2019'!O3=""),IF(($C$5*E9/'WA Oct 2019'!AQ3&lt; SUM('WA Oct 2019'!L3:N3)),(0),($C$5*E9/'WA Oct 2019'!AQ3-SUM('WA Oct 2019'!L3:N3))*'WA Oct 2019'!Z3/100)* 'WA Oct 2019'!AQ3,IF(AND('WA Oct 2019'!M3&gt;0,'WA Oct 2019'!N3=""),IF(($C$5*E9/'WA Oct 2019'!AQ3&lt;'WA Oct 2019'!M3+'WA Oct 2019'!L3),(0),(($C$5*E9/'WA Oct 2019'!AQ3-('WA Oct 2019'!M3+'WA Oct 2019'!L3))*'WA Oct 2019'!Y3/100))*'WA Oct 2019'!AQ3,IF(AND('WA Oct 2019'!L3&gt;0,'WA Oct 2019'!M3=""&gt;0),IF(($C$5*E9/'WA Oct 2019'!AQ3&lt;'WA Oct 2019'!L3),(0),($C$5*E9/'WA Oct 2019'!AQ3-'WA Oct 2019'!L3)*'WA Oct 2019'!X3/100)*'WA Oct 2019'!AQ3,0)))))</f>
        <v>0</v>
      </c>
      <c r="I9" s="131">
        <f>IF('WA Oct 2019'!K3="",($C$5*F9/'WA Oct 2019'!AR3*'WA Oct 2019'!AC3/100)*'WA Oct 2019'!AR3,IF($C$5*F9/'WA Oct 2019'!AR3&gt;='WA Oct 2019'!L3,('WA Oct 2019'!L3*'WA Oct 2019'!AC3/100)*'WA Oct 2019'!AR3,($C$5*F9/'WA Oct 2019'!AR3*'WA Oct 2019'!AC3/100)*'WA Oct 2019'!AR3))</f>
        <v>1745.4545454545453</v>
      </c>
      <c r="J9" s="131">
        <f>IF(AND('WA Oct 2019'!P3&gt;0,'WA Oct 2019'!O3&gt;0),IF(($C$5*F9/'WA Oct 2019'!AR3&lt;SUM('WA Oct 2019'!L3:P3)),(0),($C$5*F9/'WA Oct 2019'!AR3-SUM('WA Oct 2019'!L3:P3))*'WA Oct 2019'!AB3/100)* 'WA Oct 2019'!AR3,IF(AND('WA Oct 2019'!O3&gt;0,'WA Oct 2019'!P3=""),IF(($C$5*F9/'WA Oct 2019'!AR3&lt; SUM('WA Oct 2019'!L3:O3)),(0),($C$5*F9/'WA Oct 2019'!AR3-SUM('WA Oct 2019'!L3:O3))*'WA Oct 2019'!AG3/100)* 'WA Oct 2019'!AR3,IF(AND('WA Oct 2019'!N3&gt;0,'WA Oct 2019'!O3=""),IF(($C$5*F9/'WA Oct 2019'!AR3&lt; SUM('WA Oct 2019'!L3:N3)),(0),($C$5*F9/'WA Oct 2019'!AR3-SUM('WA Oct 2019'!L3:N3))*'WA Oct 2019'!AF3/100)* 'WA Oct 2019'!AR3,IF(AND('WA Oct 2019'!M3&gt;0,'WA Oct 2019'!N3=""),IF(($C$5*F9/'WA Oct 2019'!AR3&lt;'WA Oct 2019'!M3+'WA Oct 2019'!L3),(0),(($C$5*F9/'WA Oct 2019'!AR3-('WA Oct 2019'!M3+'WA Oct 2019'!L3))*'WA Oct 2019'!AE3/100))*'WA Oct 2019'!AR3,IF(AND('WA Oct 2019'!L3&gt;0,'WA Oct 2019'!M3=""&gt;0),IF(($C$5*F9/'WA Oct 2019'!AR3&lt;'WA Oct 2019'!L3),(0),($C$5*F9/'WA Oct 2019'!AR3-'WA Oct 2019'!L3)*'WA Oct 2019'!AD3/100)*'WA Oct 2019'!AR3,0)))))</f>
        <v>0</v>
      </c>
      <c r="K9" s="174">
        <f t="shared" ref="K9:K12" si="3">SUM(G9:J9)</f>
        <v>3490.9090909090905</v>
      </c>
      <c r="L9" s="202">
        <f t="shared" ref="L9:L12" si="4">K9+D9</f>
        <v>3623.0722727272723</v>
      </c>
      <c r="M9" s="133">
        <f t="shared" ref="M9:M12" si="5">L9*1.1</f>
        <v>3985.3795</v>
      </c>
      <c r="N9" s="134">
        <f>'WA Oct 2019'!AT3</f>
        <v>0</v>
      </c>
      <c r="O9" s="134">
        <f>'WA Oct 2019'!AU3</f>
        <v>45</v>
      </c>
      <c r="P9" s="134">
        <f>'WA Oct 2019'!AV3</f>
        <v>0</v>
      </c>
      <c r="Q9" s="134">
        <f>'WA Oct 2019'!AW3</f>
        <v>0</v>
      </c>
      <c r="R9" s="208" t="str">
        <f t="shared" si="0"/>
        <v>Guaranteed off usage</v>
      </c>
      <c r="S9" s="208" t="str">
        <f>IF(OR(B9="Origin Energy",B9="Red Energy",B9="Powershop"),"Inclusive","Exclusive")</f>
        <v>Exclusive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2052.1631818181813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2052.1631818181813</v>
      </c>
      <c r="V9" s="184">
        <f t="shared" si="1"/>
        <v>2257.3794999999996</v>
      </c>
      <c r="W9" s="184">
        <f t="shared" si="1"/>
        <v>2257.3794999999996</v>
      </c>
      <c r="X9" s="143">
        <f>'WA Oct 2019'!BF3</f>
        <v>0</v>
      </c>
      <c r="Y9" s="144" t="str">
        <f>'WA Oct 2019'!BG3</f>
        <v>n</v>
      </c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</row>
    <row r="10" spans="1:71" ht="20" customHeight="1" thickBot="1" x14ac:dyDescent="0.25">
      <c r="A10" s="280"/>
      <c r="B10" s="75" t="str">
        <f>'WA Oct 2019'!F4</f>
        <v>Origin</v>
      </c>
      <c r="C10" s="75" t="str">
        <f>'WA Oct 2019'!G4</f>
        <v>Business Flexi</v>
      </c>
      <c r="D10" s="105">
        <f>365*'WA Oct 2019'!H4/100</f>
        <v>63.400500000000001</v>
      </c>
      <c r="E10" s="200">
        <f>IF('WA Oct 2019'!AQ4=3,0.5,IF('WA Oct 2019'!AQ4=2,0.33,0))</f>
        <v>0.5</v>
      </c>
      <c r="F10" s="200">
        <f t="shared" si="2"/>
        <v>0.5</v>
      </c>
      <c r="G10" s="105">
        <f>IF('WA Oct 2019'!K4="",($C$5*E10/'WA Oct 2019'!AQ4*'WA Oct 2019'!W4/100)*'WA Oct 2019'!AQ4,IF($C$5*E10/'WA Oct 2019'!AQ4&gt;='WA Oct 2019'!L4,('WA Oct 2019'!L4*'WA Oct 2019'!W4/100)*'WA Oct 2019'!AQ4,($C$5*E10/'WA Oct 2019'!AQ4*'WA Oct 2019'!W4/100)*'WA Oct 2019'!AQ4))</f>
        <v>1745.0000000000002</v>
      </c>
      <c r="H10" s="105">
        <f>IF(AND('WA Oct 2019'!P4&gt;0,'WA Oct 2019'!O4&gt;0),IF(($C$5*E10/'WA Oct 2019'!AQ4&lt;SUM('WA Oct 2019'!L4:P4)),(0),($C$5*E10/'WA Oct 2019'!AQ4-SUM('WA Oct 2019'!L4:P4))*'WA Oct 2019'!AB4/100)* 'WA Oct 2019'!AQ4,IF(AND('WA Oct 2019'!O4&gt;0,'WA Oct 2019'!P4=""),IF(($C$5*E10/'WA Oct 2019'!AQ4&lt; SUM('WA Oct 2019'!L4:O4)),(0),($C$5*E10/'WA Oct 2019'!AQ4-SUM('WA Oct 2019'!L4:O4))*'WA Oct 2019'!AA4/100)* 'WA Oct 2019'!AQ4,IF(AND('WA Oct 2019'!N4&gt;0,'WA Oct 2019'!O4=""),IF(($C$5*E10/'WA Oct 2019'!AQ4&lt; SUM('WA Oct 2019'!L4:N4)),(0),($C$5*E10/'WA Oct 2019'!AQ4-SUM('WA Oct 2019'!L4:N4))*'WA Oct 2019'!Z4/100)* 'WA Oct 2019'!AQ4,IF(AND('WA Oct 2019'!M4&gt;0,'WA Oct 2019'!N4=""),IF(($C$5*E10/'WA Oct 2019'!AQ4&lt;'WA Oct 2019'!M4+'WA Oct 2019'!L4),(0),(($C$5*E10/'WA Oct 2019'!AQ4-('WA Oct 2019'!M4+'WA Oct 2019'!L4))*'WA Oct 2019'!Y4/100))*'WA Oct 2019'!AQ4,IF(AND('WA Oct 2019'!L4&gt;0,'WA Oct 2019'!M4=""&gt;0),IF(($C$5*E10/'WA Oct 2019'!AQ4&lt;'WA Oct 2019'!L4),(0),($C$5*E10/'WA Oct 2019'!AQ4-'WA Oct 2019'!L4)*'WA Oct 2019'!X4/100)*'WA Oct 2019'!AQ4,0)))))</f>
        <v>0</v>
      </c>
      <c r="I10" s="105">
        <f>IF('WA Oct 2019'!K4="",($C$5*F10/'WA Oct 2019'!AR4*'WA Oct 2019'!AC4/100)*'WA Oct 2019'!AR4,IF($C$5*F10/'WA Oct 2019'!AR4&gt;='WA Oct 2019'!L4,('WA Oct 2019'!L4*'WA Oct 2019'!AC4/100)*'WA Oct 2019'!AR4,($C$5*F10/'WA Oct 2019'!AR4*'WA Oct 2019'!AC4/100)*'WA Oct 2019'!AR4))</f>
        <v>1745.0000000000002</v>
      </c>
      <c r="J10" s="105">
        <f>IF(AND('WA Oct 2019'!P4&gt;0,'WA Oct 2019'!O4&gt;0),IF(($C$5*F10/'WA Oct 2019'!AR4&lt;SUM('WA Oct 2019'!L4:P4)),(0),($C$5*F10/'WA Oct 2019'!AR4-SUM('WA Oct 2019'!L4:P4))*'WA Oct 2019'!AB4/100)* 'WA Oct 2019'!AR4,IF(AND('WA Oct 2019'!O4&gt;0,'WA Oct 2019'!P4=""),IF(($C$5*F10/'WA Oct 2019'!AR4&lt; SUM('WA Oct 2019'!L4:O4)),(0),($C$5*F10/'WA Oct 2019'!AR4-SUM('WA Oct 2019'!L4:O4))*'WA Oct 2019'!AG4/100)* 'WA Oct 2019'!AR4,IF(AND('WA Oct 2019'!N4&gt;0,'WA Oct 2019'!O4=""),IF(($C$5*F10/'WA Oct 2019'!AR4&lt; SUM('WA Oct 2019'!L4:N4)),(0),($C$5*F10/'WA Oct 2019'!AR4-SUM('WA Oct 2019'!L4:N4))*'WA Oct 2019'!AF4/100)* 'WA Oct 2019'!AR4,IF(AND('WA Oct 2019'!M4&gt;0,'WA Oct 2019'!N4=""),IF(($C$5*F10/'WA Oct 2019'!AR4&lt;'WA Oct 2019'!M4+'WA Oct 2019'!L4),(0),(($C$5*F10/'WA Oct 2019'!AR4-('WA Oct 2019'!M4+'WA Oct 2019'!L4))*'WA Oct 2019'!AE4/100))*'WA Oct 2019'!AR4,IF(AND('WA Oct 2019'!L4&gt;0,'WA Oct 2019'!M4=""&gt;0),IF(($C$5*F10/'WA Oct 2019'!AR4&lt;'WA Oct 2019'!L4),(0),($C$5*F10/'WA Oct 2019'!AR4-'WA Oct 2019'!L4)*'WA Oct 2019'!AD4/100)*'WA Oct 2019'!AR4,0)))))</f>
        <v>0</v>
      </c>
      <c r="K10" s="175">
        <f t="shared" si="3"/>
        <v>3490.0000000000005</v>
      </c>
      <c r="L10" s="203">
        <f t="shared" si="4"/>
        <v>3553.4005000000006</v>
      </c>
      <c r="M10" s="107">
        <f t="shared" si="5"/>
        <v>3908.7405500000009</v>
      </c>
      <c r="N10" s="108">
        <f>'WA Oct 2019'!AT4</f>
        <v>0</v>
      </c>
      <c r="O10" s="108">
        <f>'WA Oct 2019'!AU4</f>
        <v>30</v>
      </c>
      <c r="P10" s="108">
        <f>'WA Oct 2019'!AV4</f>
        <v>0</v>
      </c>
      <c r="Q10" s="108">
        <f>'WA Oct 2019'!AW4</f>
        <v>0</v>
      </c>
      <c r="R10" s="209" t="str">
        <f t="shared" ref="R10:R12" si="6">IF(SUM(N10:Q10)=0,"No discount",IF(N10&gt;0,"Guaranteed off bill",IF(O10&gt;0,"Guaranteed off usage",IF(P10&gt;0,"Pay-on-time off bill","Pay-on-time off usage"))))</f>
        <v>Guaranteed off usage</v>
      </c>
      <c r="S10" s="209" t="str">
        <f>IF(OR(B10="Origin Energy",B10="Red Energy",B10="Powershop"),"Inclusive","Exclusive")</f>
        <v>Exclusive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190">
        <f t="shared" si="1"/>
        <v>2757.0405500000011</v>
      </c>
      <c r="W10" s="190">
        <f t="shared" si="1"/>
        <v>2757.0405500000011</v>
      </c>
      <c r="X10" s="145">
        <f>'WA Oct 2019'!BF4</f>
        <v>0</v>
      </c>
      <c r="Y10" s="146" t="str">
        <f>'WA Oct 2019'!BG4</f>
        <v>n</v>
      </c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</row>
    <row r="11" spans="1:71" ht="20" customHeight="1" thickTop="1" thickBot="1" x14ac:dyDescent="0.25">
      <c r="A11" s="139" t="str">
        <f>'WA Oct 2019'!D5</f>
        <v>Albany</v>
      </c>
      <c r="B11" s="75" t="str">
        <f>'WA Oct 2019'!F5</f>
        <v>Alinta Energy</v>
      </c>
      <c r="C11" s="75" t="str">
        <f>'WA Oct 2019'!G5</f>
        <v>Business</v>
      </c>
      <c r="D11" s="105">
        <f>365*'WA Oct 2019'!H5/100</f>
        <v>148.98636363636362</v>
      </c>
      <c r="E11" s="200">
        <f>IF('WA Oct 2019'!AQ5=3,0.5,IF('WA Oct 2019'!AQ5=2,0.33,0))</f>
        <v>0.5</v>
      </c>
      <c r="F11" s="200">
        <f t="shared" si="2"/>
        <v>0.5</v>
      </c>
      <c r="G11" s="106">
        <f>IF('WA Oct 2019'!K5="",($C$5*E11/'WA Oct 2019'!AQ5*'WA Oct 2019'!W5/100)*'WA Oct 2019'!AQ5,IF($C$5*E11/'WA Oct 2019'!AQ5&gt;='WA Oct 2019'!L5,('WA Oct 2019'!L5*'WA Oct 2019'!W5/100)*'WA Oct 2019'!AQ5,($C$5*E11/'WA Oct 2019'!AQ5*'WA Oct 2019'!W5/100)*'WA Oct 2019'!AQ5))</f>
        <v>2177.2727272727275</v>
      </c>
      <c r="H11" s="106">
        <f>IF(AND('WA Oct 2019'!P5&gt;0,'WA Oct 2019'!O5&gt;0),IF(($C$5*E11/'WA Oct 2019'!AQ5&lt;SUM('WA Oct 2019'!L5:P5)),(0),($C$5*E11/'WA Oct 2019'!AQ5-SUM('WA Oct 2019'!L5:P5))*'WA Oct 2019'!AB5/100)* 'WA Oct 2019'!AQ5,IF(AND('WA Oct 2019'!O5&gt;0,'WA Oct 2019'!P5=""),IF(($C$5*E11/'WA Oct 2019'!AQ5&lt; SUM('WA Oct 2019'!L5:O5)),(0),($C$5*E11/'WA Oct 2019'!AQ5-SUM('WA Oct 2019'!L5:O5))*'WA Oct 2019'!AA5/100)* 'WA Oct 2019'!AQ5,IF(AND('WA Oct 2019'!N5&gt;0,'WA Oct 2019'!O5=""),IF(($C$5*E11/'WA Oct 2019'!AQ5&lt; SUM('WA Oct 2019'!L5:N5)),(0),($C$5*E11/'WA Oct 2019'!AQ5-SUM('WA Oct 2019'!L5:N5))*'WA Oct 2019'!Z5/100)* 'WA Oct 2019'!AQ5,IF(AND('WA Oct 2019'!M5&gt;0,'WA Oct 2019'!N5=""),IF(($C$5*E11/'WA Oct 2019'!AQ5&lt;'WA Oct 2019'!M5+'WA Oct 2019'!L5),(0),(($C$5*E11/'WA Oct 2019'!AQ5-('WA Oct 2019'!M5+'WA Oct 2019'!L5))*'WA Oct 2019'!Y5/100))*'WA Oct 2019'!AQ5,IF(AND('WA Oct 2019'!L5&gt;0,'WA Oct 2019'!M5=""&gt;0),IF(($C$5*E11/'WA Oct 2019'!AQ5&lt;'WA Oct 2019'!L5),(0),($C$5*E11/'WA Oct 2019'!AQ5-'WA Oct 2019'!L5)*'WA Oct 2019'!X5/100)*'WA Oct 2019'!AQ5,0)))))</f>
        <v>0</v>
      </c>
      <c r="I11" s="106">
        <f>IF('WA Oct 2019'!K5="",($C$5*F11/'WA Oct 2019'!AR5*'WA Oct 2019'!AC5/100)*'WA Oct 2019'!AR5,IF($C$5*F11/'WA Oct 2019'!AR5&gt;='WA Oct 2019'!L5,('WA Oct 2019'!L5*'WA Oct 2019'!AC5/100)*'WA Oct 2019'!AR5,($C$5*F11/'WA Oct 2019'!AR5*'WA Oct 2019'!AC5/100)*'WA Oct 2019'!AR5))</f>
        <v>2177.2727272727275</v>
      </c>
      <c r="J11" s="106">
        <f>IF(AND('WA Oct 2019'!P5&gt;0,'WA Oct 2019'!O5&gt;0),IF(($C$5*F11/'WA Oct 2019'!AR5&lt;SUM('WA Oct 2019'!L5:P5)),(0),($C$5*F11/'WA Oct 2019'!AR5-SUM('WA Oct 2019'!L5:P5))*'WA Oct 2019'!AB5/100)* 'WA Oct 2019'!AR5,IF(AND('WA Oct 2019'!O5&gt;0,'WA Oct 2019'!P5=""),IF(($C$5*F11/'WA Oct 2019'!AR5&lt; SUM('WA Oct 2019'!L5:O5)),(0),($C$5*F11/'WA Oct 2019'!AR5-SUM('WA Oct 2019'!L5:O5))*'WA Oct 2019'!AG5/100)* 'WA Oct 2019'!AR5,IF(AND('WA Oct 2019'!N5&gt;0,'WA Oct 2019'!O5=""),IF(($C$5*F11/'WA Oct 2019'!AR5&lt; SUM('WA Oct 2019'!L5:N5)),(0),($C$5*F11/'WA Oct 2019'!AR5-SUM('WA Oct 2019'!L5:N5))*'WA Oct 2019'!AF5/100)* 'WA Oct 2019'!AR5,IF(AND('WA Oct 2019'!M5&gt;0,'WA Oct 2019'!N5=""),IF(($C$5*F11/'WA Oct 2019'!AR5&lt;'WA Oct 2019'!M5+'WA Oct 2019'!L5),(0),(($C$5*F11/'WA Oct 2019'!AR5-('WA Oct 2019'!M5+'WA Oct 2019'!L5))*'WA Oct 2019'!AE5/100))*'WA Oct 2019'!AR5,IF(AND('WA Oct 2019'!L5&gt;0,'WA Oct 2019'!M5=""&gt;0),IF(($C$5*F11/'WA Oct 2019'!AR5&lt;'WA Oct 2019'!L5),(0),($C$5*F11/'WA Oct 2019'!AR5-'WA Oct 2019'!L5)*'WA Oct 2019'!AD5/100)*'WA Oct 2019'!AR5,0)))))</f>
        <v>0</v>
      </c>
      <c r="K11" s="175">
        <f t="shared" si="3"/>
        <v>4354.545454545455</v>
      </c>
      <c r="L11" s="203">
        <f t="shared" si="4"/>
        <v>4503.5318181818184</v>
      </c>
      <c r="M11" s="176">
        <f t="shared" si="5"/>
        <v>4953.8850000000002</v>
      </c>
      <c r="N11" s="108">
        <f>'WA Oct 2019'!AT5</f>
        <v>0</v>
      </c>
      <c r="O11" s="108">
        <f>'WA Oct 2019'!AU5</f>
        <v>0</v>
      </c>
      <c r="P11" s="108">
        <f>'WA Oct 2019'!AV5</f>
        <v>0</v>
      </c>
      <c r="Q11" s="108">
        <f>'WA Oct 2019'!AW5</f>
        <v>0</v>
      </c>
      <c r="R11" s="209" t="str">
        <f t="shared" si="6"/>
        <v>No discount</v>
      </c>
      <c r="S11" s="209" t="str">
        <f>IF(OR(B11="Origin Energy",B11="Red Energy",B11="Powershop"),"Inclusive","Exclusive")</f>
        <v>Exclusive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190">
        <f t="shared" si="1"/>
        <v>4953.8850000000002</v>
      </c>
      <c r="W11" s="190">
        <f t="shared" si="1"/>
        <v>4953.8850000000002</v>
      </c>
      <c r="X11" s="145">
        <f>'WA Oct 2019'!BF5</f>
        <v>0</v>
      </c>
      <c r="Y11" s="146" t="str">
        <f>'WA Oct 2019'!BG5</f>
        <v>n</v>
      </c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</row>
    <row r="12" spans="1:71" ht="20" customHeight="1" thickTop="1" thickBot="1" x14ac:dyDescent="0.25">
      <c r="A12" s="140" t="str">
        <f>'WA Oct 2019'!D6</f>
        <v>Kalgoorlie</v>
      </c>
      <c r="B12" s="113" t="str">
        <f>'WA Oct 2019'!F6</f>
        <v>Alinta Energy</v>
      </c>
      <c r="C12" s="113" t="str">
        <f>'WA Oct 2019'!G6</f>
        <v>Business</v>
      </c>
      <c r="D12" s="114">
        <f>365*'WA Oct 2019'!H6/100</f>
        <v>233.46727272727273</v>
      </c>
      <c r="E12" s="201">
        <f>IF('WA Oct 2019'!AQ6=3,0.5,IF('WA Oct 2019'!AQ6=2,0.33,0))</f>
        <v>0.5</v>
      </c>
      <c r="F12" s="201">
        <f t="shared" si="2"/>
        <v>0.5</v>
      </c>
      <c r="G12" s="116">
        <f>IF('WA Oct 2019'!K6="",($C$5*E12/'WA Oct 2019'!AQ6*'WA Oct 2019'!W6/100)*'WA Oct 2019'!AQ6,IF($C$5*E12/'WA Oct 2019'!AQ6&gt;='WA Oct 2019'!L6,('WA Oct 2019'!L6*'WA Oct 2019'!W6/100)*'WA Oct 2019'!AQ6,($C$5*E12/'WA Oct 2019'!AQ6*'WA Oct 2019'!W6/100)*'WA Oct 2019'!AQ6))</f>
        <v>1581.8181818181818</v>
      </c>
      <c r="H12" s="116">
        <f>IF(AND('WA Oct 2019'!P6&gt;0,'WA Oct 2019'!O6&gt;0),IF(($C$5*E12/'WA Oct 2019'!AQ6&lt;SUM('WA Oct 2019'!L6:P6)),(0),($C$5*E12/'WA Oct 2019'!AQ6-SUM('WA Oct 2019'!L6:P6))*'WA Oct 2019'!AB6/100)* 'WA Oct 2019'!AQ6,IF(AND('WA Oct 2019'!O6&gt;0,'WA Oct 2019'!P6=""),IF(($C$5*E12/'WA Oct 2019'!AQ6&lt; SUM('WA Oct 2019'!L6:O6)),(0),($C$5*E12/'WA Oct 2019'!AQ6-SUM('WA Oct 2019'!L6:O6))*'WA Oct 2019'!AA6/100)* 'WA Oct 2019'!AQ6,IF(AND('WA Oct 2019'!N6&gt;0,'WA Oct 2019'!O6=""),IF(($C$5*E12/'WA Oct 2019'!AQ6&lt; SUM('WA Oct 2019'!L6:N6)),(0),($C$5*E12/'WA Oct 2019'!AQ6-SUM('WA Oct 2019'!L6:N6))*'WA Oct 2019'!Z6/100)* 'WA Oct 2019'!AQ6,IF(AND('WA Oct 2019'!M6&gt;0,'WA Oct 2019'!N6=""),IF(($C$5*E12/'WA Oct 2019'!AQ6&lt;'WA Oct 2019'!M6+'WA Oct 2019'!L6),(0),(($C$5*E12/'WA Oct 2019'!AQ6-('WA Oct 2019'!M6+'WA Oct 2019'!L6))*'WA Oct 2019'!Y6/100))*'WA Oct 2019'!AQ6,IF(AND('WA Oct 2019'!L6&gt;0,'WA Oct 2019'!M6=""&gt;0),IF(($C$5*E12/'WA Oct 2019'!AQ6&lt;'WA Oct 2019'!L6),(0),($C$5*E12/'WA Oct 2019'!AQ6-'WA Oct 2019'!L6)*'WA Oct 2019'!X6/100)*'WA Oct 2019'!AQ6,0)))))</f>
        <v>0</v>
      </c>
      <c r="I12" s="116">
        <f>IF('WA Oct 2019'!K6="",($C$5*F12/'WA Oct 2019'!AR6*'WA Oct 2019'!AC6/100)*'WA Oct 2019'!AR6,IF($C$5*F12/'WA Oct 2019'!AR6&gt;='WA Oct 2019'!L6,('WA Oct 2019'!L6*'WA Oct 2019'!AC6/100)*'WA Oct 2019'!AR6,($C$5*F12/'WA Oct 2019'!AR6*'WA Oct 2019'!AC6/100)*'WA Oct 2019'!AR6))</f>
        <v>1581.8181818181818</v>
      </c>
      <c r="J12" s="116">
        <f>IF(AND('WA Oct 2019'!P6&gt;0,'WA Oct 2019'!O6&gt;0),IF(($C$5*F12/'WA Oct 2019'!AR6&lt;SUM('WA Oct 2019'!L6:P6)),(0),($C$5*F12/'WA Oct 2019'!AR6-SUM('WA Oct 2019'!L6:P6))*'WA Oct 2019'!AB6/100)* 'WA Oct 2019'!AR6,IF(AND('WA Oct 2019'!O6&gt;0,'WA Oct 2019'!P6=""),IF(($C$5*F12/'WA Oct 2019'!AR6&lt; SUM('WA Oct 2019'!L6:O6)),(0),($C$5*F12/'WA Oct 2019'!AR6-SUM('WA Oct 2019'!L6:O6))*'WA Oct 2019'!AG6/100)* 'WA Oct 2019'!AR6,IF(AND('WA Oct 2019'!N6&gt;0,'WA Oct 2019'!O6=""),IF(($C$5*F12/'WA Oct 2019'!AR6&lt; SUM('WA Oct 2019'!L6:N6)),(0),($C$5*F12/'WA Oct 2019'!AR6-SUM('WA Oct 2019'!L6:N6))*'WA Oct 2019'!AF6/100)* 'WA Oct 2019'!AR6,IF(AND('WA Oct 2019'!M6&gt;0,'WA Oct 2019'!N6=""),IF(($C$5*F12/'WA Oct 2019'!AR6&lt;'WA Oct 2019'!M6+'WA Oct 2019'!L6),(0),(($C$5*F12/'WA Oct 2019'!AR6-('WA Oct 2019'!M6+'WA Oct 2019'!L6))*'WA Oct 2019'!AE6/100))*'WA Oct 2019'!AR6,IF(AND('WA Oct 2019'!L6&gt;0,'WA Oct 2019'!M6=""&gt;0),IF(($C$5*F12/'WA Oct 2019'!AR6&lt;'WA Oct 2019'!L6),(0),($C$5*F12/'WA Oct 2019'!AR6-'WA Oct 2019'!L6)*'WA Oct 2019'!AD6/100)*'WA Oct 2019'!AR6,0)))))</f>
        <v>0</v>
      </c>
      <c r="K12" s="177">
        <f t="shared" si="3"/>
        <v>3163.6363636363635</v>
      </c>
      <c r="L12" s="204">
        <f t="shared" si="4"/>
        <v>3397.1036363636363</v>
      </c>
      <c r="M12" s="178">
        <f t="shared" si="5"/>
        <v>3736.8140000000003</v>
      </c>
      <c r="N12" s="118">
        <f>'WA Oct 2019'!AT6</f>
        <v>0</v>
      </c>
      <c r="O12" s="118">
        <f>'WA Oct 2019'!AU6</f>
        <v>0</v>
      </c>
      <c r="P12" s="118">
        <f>'WA Oct 2019'!AV6</f>
        <v>0</v>
      </c>
      <c r="Q12" s="118">
        <f>'WA Oct 2019'!AW6</f>
        <v>0</v>
      </c>
      <c r="R12" s="210" t="str">
        <f t="shared" si="6"/>
        <v>No discount</v>
      </c>
      <c r="S12" s="210" t="str">
        <f>IF(OR(B12="Origin Energy",B12="Red Energy",B12="Powershop"),"Inclusive","Exclusive")</f>
        <v>Exclusive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87">
        <f t="shared" si="1"/>
        <v>3736.8140000000003</v>
      </c>
      <c r="W12" s="187">
        <f t="shared" si="1"/>
        <v>3736.8140000000003</v>
      </c>
      <c r="X12" s="147">
        <f>'WA Oct 2019'!BF6</f>
        <v>0</v>
      </c>
      <c r="Y12" s="148" t="str">
        <f>'WA Oct 2019'!BG6</f>
        <v>n</v>
      </c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</row>
    <row r="13" spans="1:71" x14ac:dyDescent="0.2"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</row>
    <row r="14" spans="1:71" x14ac:dyDescent="0.2"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</row>
    <row r="15" spans="1:71" x14ac:dyDescent="0.2"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</row>
    <row r="16" spans="1:71" x14ac:dyDescent="0.2"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</row>
    <row r="17" spans="26:71" x14ac:dyDescent="0.2"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</row>
    <row r="18" spans="26:71" x14ac:dyDescent="0.2"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</row>
    <row r="19" spans="26:71" x14ac:dyDescent="0.2"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</row>
    <row r="20" spans="26:71" x14ac:dyDescent="0.2"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</row>
    <row r="21" spans="26:71" x14ac:dyDescent="0.2"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</row>
    <row r="22" spans="26:71" x14ac:dyDescent="0.2"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</row>
    <row r="23" spans="26:71" x14ac:dyDescent="0.2"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</row>
    <row r="24" spans="26:71" x14ac:dyDescent="0.2"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</row>
    <row r="25" spans="26:71" x14ac:dyDescent="0.2"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</row>
    <row r="26" spans="26:71" x14ac:dyDescent="0.2"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</row>
    <row r="27" spans="26:71" x14ac:dyDescent="0.2"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3"/>
      <c r="BS27" s="153"/>
    </row>
    <row r="28" spans="26:71" x14ac:dyDescent="0.2"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</row>
    <row r="29" spans="26:71" x14ac:dyDescent="0.2"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</row>
    <row r="30" spans="26:71" x14ac:dyDescent="0.2"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</row>
    <row r="31" spans="26:71" x14ac:dyDescent="0.2"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</row>
    <row r="32" spans="26:71" x14ac:dyDescent="0.2"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</row>
    <row r="33" spans="26:71" x14ac:dyDescent="0.2"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</row>
    <row r="34" spans="26:71" x14ac:dyDescent="0.2"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</row>
    <row r="35" spans="26:71" x14ac:dyDescent="0.2"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</row>
    <row r="36" spans="26:71" x14ac:dyDescent="0.2"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</row>
    <row r="37" spans="26:71" x14ac:dyDescent="0.2"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</row>
    <row r="38" spans="26:71" x14ac:dyDescent="0.2"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</row>
    <row r="39" spans="26:71" x14ac:dyDescent="0.2"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</row>
    <row r="40" spans="26:71" x14ac:dyDescent="0.2"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</row>
    <row r="41" spans="26:71" x14ac:dyDescent="0.2"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</row>
    <row r="42" spans="26:71" x14ac:dyDescent="0.2"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</row>
    <row r="43" spans="26:71" x14ac:dyDescent="0.2"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</row>
    <row r="44" spans="26:71" x14ac:dyDescent="0.2"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</row>
    <row r="45" spans="26:71" x14ac:dyDescent="0.2"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</row>
    <row r="46" spans="26:71" x14ac:dyDescent="0.2"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</row>
    <row r="47" spans="26:71" x14ac:dyDescent="0.2"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</row>
    <row r="48" spans="26:71" x14ac:dyDescent="0.2"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</row>
    <row r="49" spans="26:71" x14ac:dyDescent="0.2"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</row>
    <row r="50" spans="26:71" x14ac:dyDescent="0.2"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</row>
    <row r="51" spans="26:71" x14ac:dyDescent="0.2"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</row>
    <row r="52" spans="26:71" x14ac:dyDescent="0.2"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</row>
    <row r="53" spans="26:71" x14ac:dyDescent="0.2"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</row>
    <row r="54" spans="26:71" x14ac:dyDescent="0.2"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</row>
    <row r="55" spans="26:71" x14ac:dyDescent="0.2"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</row>
    <row r="56" spans="26:71" x14ac:dyDescent="0.2"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</row>
    <row r="57" spans="26:71" x14ac:dyDescent="0.2"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3"/>
    </row>
    <row r="58" spans="26:71" x14ac:dyDescent="0.2"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</row>
    <row r="59" spans="26:71" x14ac:dyDescent="0.2"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  <c r="BK59" s="153"/>
      <c r="BL59" s="153"/>
      <c r="BM59" s="153"/>
      <c r="BN59" s="153"/>
      <c r="BO59" s="153"/>
      <c r="BP59" s="153"/>
      <c r="BQ59" s="153"/>
      <c r="BR59" s="153"/>
      <c r="BS59" s="153"/>
    </row>
    <row r="60" spans="26:71" x14ac:dyDescent="0.2"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</row>
    <row r="61" spans="26:71" x14ac:dyDescent="0.2"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</row>
    <row r="62" spans="26:71" x14ac:dyDescent="0.2"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3"/>
      <c r="BN62" s="153"/>
      <c r="BO62" s="153"/>
      <c r="BP62" s="153"/>
      <c r="BQ62" s="153"/>
      <c r="BR62" s="153"/>
      <c r="BS62" s="153"/>
    </row>
    <row r="63" spans="26:71" x14ac:dyDescent="0.2"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3"/>
      <c r="BN63" s="153"/>
      <c r="BO63" s="153"/>
      <c r="BP63" s="153"/>
      <c r="BQ63" s="153"/>
      <c r="BR63" s="153"/>
      <c r="BS63" s="153"/>
    </row>
    <row r="64" spans="26:71" x14ac:dyDescent="0.2"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</row>
    <row r="65" spans="26:71" x14ac:dyDescent="0.2"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3"/>
    </row>
    <row r="66" spans="26:71" x14ac:dyDescent="0.2"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</row>
    <row r="67" spans="26:71" x14ac:dyDescent="0.2"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3"/>
    </row>
    <row r="68" spans="26:71" x14ac:dyDescent="0.2"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</row>
    <row r="69" spans="26:71" x14ac:dyDescent="0.2"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</row>
    <row r="70" spans="26:71" x14ac:dyDescent="0.2"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</row>
    <row r="71" spans="26:71" x14ac:dyDescent="0.2"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</row>
    <row r="72" spans="26:71" x14ac:dyDescent="0.2"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3"/>
    </row>
    <row r="73" spans="26:71" x14ac:dyDescent="0.2"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  <c r="BA73" s="153"/>
      <c r="BB73" s="153"/>
      <c r="BC73" s="153"/>
      <c r="BD73" s="153"/>
      <c r="BE73" s="153"/>
      <c r="BF73" s="153"/>
      <c r="BG73" s="153"/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3"/>
    </row>
    <row r="74" spans="26:71" x14ac:dyDescent="0.2"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</row>
    <row r="75" spans="26:71" x14ac:dyDescent="0.2"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</row>
    <row r="76" spans="26:71" x14ac:dyDescent="0.2"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</row>
    <row r="77" spans="26:71" x14ac:dyDescent="0.2"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3"/>
    </row>
    <row r="78" spans="26:71" x14ac:dyDescent="0.2"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53"/>
      <c r="BN78" s="153"/>
      <c r="BO78" s="153"/>
      <c r="BP78" s="153"/>
      <c r="BQ78" s="153"/>
      <c r="BR78" s="153"/>
      <c r="BS78" s="153"/>
    </row>
    <row r="79" spans="26:71" x14ac:dyDescent="0.2"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3"/>
    </row>
    <row r="80" spans="26:71" x14ac:dyDescent="0.2"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53"/>
      <c r="BN80" s="153"/>
      <c r="BO80" s="153"/>
      <c r="BP80" s="153"/>
      <c r="BQ80" s="153"/>
      <c r="BR80" s="153"/>
      <c r="BS80" s="153"/>
    </row>
    <row r="81" spans="26:71" x14ac:dyDescent="0.2"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153"/>
      <c r="BI81" s="153"/>
      <c r="BJ81" s="153"/>
      <c r="BK81" s="153"/>
      <c r="BL81" s="153"/>
      <c r="BM81" s="153"/>
      <c r="BN81" s="153"/>
      <c r="BO81" s="153"/>
      <c r="BP81" s="153"/>
      <c r="BQ81" s="153"/>
      <c r="BR81" s="153"/>
      <c r="BS81" s="153"/>
    </row>
    <row r="82" spans="26:71" x14ac:dyDescent="0.2"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3"/>
    </row>
    <row r="83" spans="26:71" x14ac:dyDescent="0.2"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</row>
    <row r="84" spans="26:71" x14ac:dyDescent="0.2"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</row>
    <row r="85" spans="26:71" x14ac:dyDescent="0.2"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</row>
    <row r="86" spans="26:71" x14ac:dyDescent="0.2"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</row>
    <row r="87" spans="26:71" x14ac:dyDescent="0.2"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</row>
    <row r="88" spans="26:71" x14ac:dyDescent="0.2"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3"/>
    </row>
    <row r="89" spans="26:71" x14ac:dyDescent="0.2"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</row>
    <row r="90" spans="26:71" x14ac:dyDescent="0.2"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3"/>
    </row>
    <row r="91" spans="26:71" x14ac:dyDescent="0.2"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</row>
    <row r="92" spans="26:71" x14ac:dyDescent="0.2"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</row>
    <row r="93" spans="26:71" x14ac:dyDescent="0.2"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</row>
    <row r="94" spans="26:71" x14ac:dyDescent="0.2"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</row>
    <row r="95" spans="26:71" x14ac:dyDescent="0.2"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</row>
    <row r="96" spans="26:71" x14ac:dyDescent="0.2"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</row>
    <row r="97" spans="26:71" x14ac:dyDescent="0.2"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3"/>
    </row>
    <row r="98" spans="26:71" x14ac:dyDescent="0.2"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  <c r="BA98" s="153"/>
      <c r="BB98" s="153"/>
      <c r="BC98" s="153"/>
      <c r="BD98" s="153"/>
      <c r="BE98" s="153"/>
      <c r="BF98" s="153"/>
      <c r="BG98" s="153"/>
      <c r="BH98" s="153"/>
      <c r="BI98" s="153"/>
      <c r="BJ98" s="153"/>
      <c r="BK98" s="153"/>
      <c r="BL98" s="153"/>
      <c r="BM98" s="153"/>
      <c r="BN98" s="153"/>
      <c r="BO98" s="153"/>
      <c r="BP98" s="153"/>
      <c r="BQ98" s="153"/>
      <c r="BR98" s="153"/>
      <c r="BS98" s="153"/>
    </row>
    <row r="99" spans="26:71" x14ac:dyDescent="0.2"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53"/>
      <c r="BN99" s="153"/>
      <c r="BO99" s="153"/>
      <c r="BP99" s="153"/>
      <c r="BQ99" s="153"/>
      <c r="BR99" s="153"/>
      <c r="BS99" s="153"/>
    </row>
    <row r="100" spans="26:71" x14ac:dyDescent="0.2"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  <c r="BA100" s="153"/>
      <c r="BB100" s="153"/>
      <c r="BC100" s="153"/>
      <c r="BD100" s="153"/>
      <c r="BE100" s="153"/>
      <c r="BF100" s="153"/>
      <c r="BG100" s="153"/>
      <c r="BH100" s="153"/>
      <c r="BI100" s="153"/>
      <c r="BJ100" s="153"/>
      <c r="BK100" s="153"/>
      <c r="BL100" s="153"/>
      <c r="BM100" s="153"/>
      <c r="BN100" s="153"/>
      <c r="BO100" s="153"/>
      <c r="BP100" s="153"/>
      <c r="BQ100" s="153"/>
      <c r="BR100" s="153"/>
      <c r="BS100" s="153"/>
    </row>
    <row r="101" spans="26:71" x14ac:dyDescent="0.2"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  <c r="BA101" s="153"/>
      <c r="BB101" s="153"/>
      <c r="BC101" s="153"/>
      <c r="BD101" s="153"/>
      <c r="BE101" s="153"/>
      <c r="BF101" s="153"/>
      <c r="BG101" s="153"/>
      <c r="BH101" s="153"/>
      <c r="BI101" s="153"/>
      <c r="BJ101" s="153"/>
      <c r="BK101" s="153"/>
      <c r="BL101" s="153"/>
      <c r="BM101" s="153"/>
      <c r="BN101" s="153"/>
      <c r="BO101" s="153"/>
      <c r="BP101" s="153"/>
      <c r="BQ101" s="153"/>
      <c r="BR101" s="153"/>
      <c r="BS101" s="153"/>
    </row>
    <row r="102" spans="26:71" x14ac:dyDescent="0.2"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3"/>
    </row>
    <row r="103" spans="26:71" x14ac:dyDescent="0.2"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153"/>
      <c r="BI103" s="153"/>
      <c r="BJ103" s="153"/>
      <c r="BK103" s="153"/>
      <c r="BL103" s="153"/>
      <c r="BM103" s="153"/>
      <c r="BN103" s="153"/>
      <c r="BO103" s="153"/>
      <c r="BP103" s="153"/>
      <c r="BQ103" s="153"/>
      <c r="BR103" s="153"/>
      <c r="BS103" s="153"/>
    </row>
    <row r="104" spans="26:71" x14ac:dyDescent="0.2"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  <c r="BH104" s="153"/>
      <c r="BI104" s="153"/>
      <c r="BJ104" s="153"/>
      <c r="BK104" s="153"/>
      <c r="BL104" s="153"/>
      <c r="BM104" s="153"/>
      <c r="BN104" s="153"/>
      <c r="BO104" s="153"/>
      <c r="BP104" s="153"/>
      <c r="BQ104" s="153"/>
      <c r="BR104" s="153"/>
      <c r="BS104" s="153"/>
    </row>
    <row r="105" spans="26:71" x14ac:dyDescent="0.2"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  <c r="BA105" s="153"/>
      <c r="BB105" s="153"/>
      <c r="BC105" s="153"/>
      <c r="BD105" s="153"/>
      <c r="BE105" s="153"/>
      <c r="BF105" s="153"/>
      <c r="BG105" s="153"/>
      <c r="BH105" s="153"/>
      <c r="BI105" s="153"/>
      <c r="BJ105" s="153"/>
      <c r="BK105" s="153"/>
      <c r="BL105" s="153"/>
      <c r="BM105" s="153"/>
      <c r="BN105" s="153"/>
      <c r="BO105" s="153"/>
      <c r="BP105" s="153"/>
      <c r="BQ105" s="153"/>
      <c r="BR105" s="153"/>
      <c r="BS105" s="153"/>
    </row>
    <row r="106" spans="26:71" x14ac:dyDescent="0.2"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  <c r="BA106" s="153"/>
      <c r="BB106" s="153"/>
      <c r="BC106" s="153"/>
      <c r="BD106" s="153"/>
      <c r="BE106" s="153"/>
      <c r="BF106" s="153"/>
      <c r="BG106" s="153"/>
      <c r="BH106" s="153"/>
      <c r="BI106" s="153"/>
      <c r="BJ106" s="153"/>
      <c r="BK106" s="153"/>
      <c r="BL106" s="153"/>
      <c r="BM106" s="153"/>
      <c r="BN106" s="153"/>
      <c r="BO106" s="153"/>
      <c r="BP106" s="153"/>
      <c r="BQ106" s="153"/>
      <c r="BR106" s="153"/>
      <c r="BS106" s="153"/>
    </row>
    <row r="107" spans="26:71" x14ac:dyDescent="0.2"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153"/>
      <c r="BK107" s="153"/>
      <c r="BL107" s="153"/>
      <c r="BM107" s="153"/>
      <c r="BN107" s="153"/>
      <c r="BO107" s="153"/>
      <c r="BP107" s="153"/>
      <c r="BQ107" s="153"/>
      <c r="BR107" s="153"/>
      <c r="BS107" s="153"/>
    </row>
    <row r="108" spans="26:71" x14ac:dyDescent="0.2"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153"/>
      <c r="BK108" s="153"/>
      <c r="BL108" s="153"/>
      <c r="BM108" s="153"/>
      <c r="BN108" s="153"/>
      <c r="BO108" s="153"/>
      <c r="BP108" s="153"/>
      <c r="BQ108" s="153"/>
      <c r="BR108" s="153"/>
      <c r="BS108" s="153"/>
    </row>
    <row r="109" spans="26:71" x14ac:dyDescent="0.2"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153"/>
      <c r="BK109" s="153"/>
      <c r="BL109" s="153"/>
      <c r="BM109" s="153"/>
      <c r="BN109" s="153"/>
      <c r="BO109" s="153"/>
      <c r="BP109" s="153"/>
      <c r="BQ109" s="153"/>
      <c r="BR109" s="153"/>
      <c r="BS109" s="153"/>
    </row>
    <row r="110" spans="26:71" x14ac:dyDescent="0.2"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  <c r="BA110" s="153"/>
      <c r="BB110" s="153"/>
      <c r="BC110" s="153"/>
      <c r="BD110" s="153"/>
      <c r="BE110" s="153"/>
      <c r="BF110" s="153"/>
      <c r="BG110" s="153"/>
      <c r="BH110" s="153"/>
      <c r="BI110" s="153"/>
      <c r="BJ110" s="153"/>
      <c r="BK110" s="153"/>
      <c r="BL110" s="153"/>
      <c r="BM110" s="153"/>
      <c r="BN110" s="153"/>
      <c r="BO110" s="153"/>
      <c r="BP110" s="153"/>
      <c r="BQ110" s="153"/>
      <c r="BR110" s="153"/>
      <c r="BS110" s="153"/>
    </row>
    <row r="111" spans="26:71" x14ac:dyDescent="0.2"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153"/>
      <c r="BK111" s="153"/>
      <c r="BL111" s="153"/>
      <c r="BM111" s="153"/>
      <c r="BN111" s="153"/>
      <c r="BO111" s="153"/>
      <c r="BP111" s="153"/>
      <c r="BQ111" s="153"/>
      <c r="BR111" s="153"/>
      <c r="BS111" s="153"/>
    </row>
    <row r="112" spans="26:71" x14ac:dyDescent="0.2"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  <c r="BA112" s="153"/>
      <c r="BB112" s="153"/>
      <c r="BC112" s="153"/>
      <c r="BD112" s="153"/>
      <c r="BE112" s="153"/>
      <c r="BF112" s="153"/>
      <c r="BG112" s="153"/>
      <c r="BH112" s="153"/>
      <c r="BI112" s="153"/>
      <c r="BJ112" s="153"/>
      <c r="BK112" s="153"/>
      <c r="BL112" s="153"/>
      <c r="BM112" s="153"/>
      <c r="BN112" s="153"/>
      <c r="BO112" s="153"/>
      <c r="BP112" s="153"/>
      <c r="BQ112" s="153"/>
      <c r="BR112" s="153"/>
      <c r="BS112" s="153"/>
    </row>
    <row r="113" spans="26:71" x14ac:dyDescent="0.2"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  <c r="BA113" s="153"/>
      <c r="BB113" s="153"/>
      <c r="BC113" s="153"/>
      <c r="BD113" s="153"/>
      <c r="BE113" s="153"/>
      <c r="BF113" s="153"/>
      <c r="BG113" s="153"/>
      <c r="BH113" s="153"/>
      <c r="BI113" s="153"/>
      <c r="BJ113" s="153"/>
      <c r="BK113" s="153"/>
      <c r="BL113" s="153"/>
      <c r="BM113" s="153"/>
      <c r="BN113" s="153"/>
      <c r="BO113" s="153"/>
      <c r="BP113" s="153"/>
      <c r="BQ113" s="153"/>
      <c r="BR113" s="153"/>
      <c r="BS113" s="153"/>
    </row>
    <row r="114" spans="26:71" x14ac:dyDescent="0.2"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  <c r="BA114" s="153"/>
      <c r="BB114" s="153"/>
      <c r="BC114" s="153"/>
      <c r="BD114" s="153"/>
      <c r="BE114" s="153"/>
      <c r="BF114" s="153"/>
      <c r="BG114" s="153"/>
      <c r="BH114" s="153"/>
      <c r="BI114" s="153"/>
      <c r="BJ114" s="153"/>
      <c r="BK114" s="153"/>
      <c r="BL114" s="153"/>
      <c r="BM114" s="153"/>
      <c r="BN114" s="153"/>
      <c r="BO114" s="153"/>
      <c r="BP114" s="153"/>
      <c r="BQ114" s="153"/>
      <c r="BR114" s="153"/>
      <c r="BS114" s="153"/>
    </row>
    <row r="115" spans="26:71" x14ac:dyDescent="0.2"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  <c r="BA115" s="153"/>
      <c r="BB115" s="153"/>
      <c r="BC115" s="153"/>
      <c r="BD115" s="153"/>
      <c r="BE115" s="153"/>
      <c r="BF115" s="153"/>
      <c r="BG115" s="153"/>
      <c r="BH115" s="153"/>
      <c r="BI115" s="153"/>
      <c r="BJ115" s="153"/>
      <c r="BK115" s="153"/>
      <c r="BL115" s="153"/>
      <c r="BM115" s="153"/>
      <c r="BN115" s="153"/>
      <c r="BO115" s="153"/>
      <c r="BP115" s="153"/>
      <c r="BQ115" s="153"/>
      <c r="BR115" s="153"/>
      <c r="BS115" s="153"/>
    </row>
    <row r="116" spans="26:71" x14ac:dyDescent="0.2"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  <c r="BA116" s="153"/>
      <c r="BB116" s="153"/>
      <c r="BC116" s="153"/>
      <c r="BD116" s="153"/>
      <c r="BE116" s="153"/>
      <c r="BF116" s="153"/>
      <c r="BG116" s="153"/>
      <c r="BH116" s="153"/>
      <c r="BI116" s="153"/>
      <c r="BJ116" s="153"/>
      <c r="BK116" s="153"/>
      <c r="BL116" s="153"/>
      <c r="BM116" s="153"/>
      <c r="BN116" s="153"/>
      <c r="BO116" s="153"/>
      <c r="BP116" s="153"/>
      <c r="BQ116" s="153"/>
      <c r="BR116" s="153"/>
      <c r="BS116" s="153"/>
    </row>
    <row r="117" spans="26:71" x14ac:dyDescent="0.2"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  <c r="BA117" s="153"/>
      <c r="BB117" s="153"/>
      <c r="BC117" s="153"/>
      <c r="BD117" s="153"/>
      <c r="BE117" s="153"/>
      <c r="BF117" s="153"/>
      <c r="BG117" s="153"/>
      <c r="BH117" s="153"/>
      <c r="BI117" s="153"/>
      <c r="BJ117" s="153"/>
      <c r="BK117" s="153"/>
      <c r="BL117" s="153"/>
      <c r="BM117" s="153"/>
      <c r="BN117" s="153"/>
      <c r="BO117" s="153"/>
      <c r="BP117" s="153"/>
      <c r="BQ117" s="153"/>
      <c r="BR117" s="153"/>
      <c r="BS117" s="153"/>
    </row>
    <row r="118" spans="26:71" x14ac:dyDescent="0.2"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</row>
    <row r="119" spans="26:71" x14ac:dyDescent="0.2"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  <c r="BA119" s="153"/>
      <c r="BB119" s="153"/>
      <c r="BC119" s="153"/>
      <c r="BD119" s="153"/>
      <c r="BE119" s="153"/>
      <c r="BF119" s="153"/>
      <c r="BG119" s="153"/>
      <c r="BH119" s="153"/>
      <c r="BI119" s="153"/>
      <c r="BJ119" s="153"/>
      <c r="BK119" s="153"/>
      <c r="BL119" s="153"/>
      <c r="BM119" s="153"/>
      <c r="BN119" s="153"/>
      <c r="BO119" s="153"/>
      <c r="BP119" s="153"/>
      <c r="BQ119" s="153"/>
      <c r="BR119" s="153"/>
      <c r="BS119" s="153"/>
    </row>
    <row r="120" spans="26:71" x14ac:dyDescent="0.2"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  <c r="BA120" s="153"/>
      <c r="BB120" s="153"/>
      <c r="BC120" s="153"/>
      <c r="BD120" s="153"/>
      <c r="BE120" s="153"/>
      <c r="BF120" s="153"/>
      <c r="BG120" s="153"/>
      <c r="BH120" s="153"/>
      <c r="BI120" s="153"/>
      <c r="BJ120" s="153"/>
      <c r="BK120" s="153"/>
      <c r="BL120" s="153"/>
      <c r="BM120" s="153"/>
      <c r="BN120" s="153"/>
      <c r="BO120" s="153"/>
      <c r="BP120" s="153"/>
      <c r="BQ120" s="153"/>
      <c r="BR120" s="153"/>
      <c r="BS120" s="153"/>
    </row>
    <row r="121" spans="26:71" x14ac:dyDescent="0.2"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53"/>
      <c r="BI121" s="153"/>
      <c r="BJ121" s="153"/>
      <c r="BK121" s="153"/>
      <c r="BL121" s="153"/>
      <c r="BM121" s="153"/>
      <c r="BN121" s="153"/>
      <c r="BO121" s="153"/>
      <c r="BP121" s="153"/>
      <c r="BQ121" s="153"/>
      <c r="BR121" s="153"/>
      <c r="BS121" s="153"/>
    </row>
    <row r="122" spans="26:71" x14ac:dyDescent="0.2"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  <c r="BA122" s="153"/>
      <c r="BB122" s="153"/>
      <c r="BC122" s="153"/>
      <c r="BD122" s="153"/>
      <c r="BE122" s="153"/>
      <c r="BF122" s="153"/>
      <c r="BG122" s="153"/>
      <c r="BH122" s="153"/>
      <c r="BI122" s="153"/>
      <c r="BJ122" s="153"/>
      <c r="BK122" s="153"/>
      <c r="BL122" s="153"/>
      <c r="BM122" s="153"/>
      <c r="BN122" s="153"/>
      <c r="BO122" s="153"/>
      <c r="BP122" s="153"/>
      <c r="BQ122" s="153"/>
      <c r="BR122" s="153"/>
      <c r="BS122" s="153"/>
    </row>
    <row r="123" spans="26:71" x14ac:dyDescent="0.2"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  <c r="BA123" s="153"/>
      <c r="BB123" s="153"/>
      <c r="BC123" s="153"/>
      <c r="BD123" s="153"/>
      <c r="BE123" s="153"/>
      <c r="BF123" s="153"/>
      <c r="BG123" s="153"/>
      <c r="BH123" s="153"/>
      <c r="BI123" s="153"/>
      <c r="BJ123" s="153"/>
      <c r="BK123" s="153"/>
      <c r="BL123" s="153"/>
      <c r="BM123" s="153"/>
      <c r="BN123" s="153"/>
      <c r="BO123" s="153"/>
      <c r="BP123" s="153"/>
      <c r="BQ123" s="153"/>
      <c r="BR123" s="153"/>
      <c r="BS123" s="153"/>
    </row>
    <row r="124" spans="26:71" x14ac:dyDescent="0.2"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  <c r="BA124" s="153"/>
      <c r="BB124" s="153"/>
      <c r="BC124" s="153"/>
      <c r="BD124" s="153"/>
      <c r="BE124" s="153"/>
      <c r="BF124" s="153"/>
      <c r="BG124" s="153"/>
      <c r="BH124" s="153"/>
      <c r="BI124" s="153"/>
      <c r="BJ124" s="153"/>
      <c r="BK124" s="153"/>
      <c r="BL124" s="153"/>
      <c r="BM124" s="153"/>
      <c r="BN124" s="153"/>
      <c r="BO124" s="153"/>
      <c r="BP124" s="153"/>
      <c r="BQ124" s="153"/>
      <c r="BR124" s="153"/>
      <c r="BS124" s="153"/>
    </row>
    <row r="125" spans="26:71" x14ac:dyDescent="0.2"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  <c r="BA125" s="153"/>
      <c r="BB125" s="153"/>
      <c r="BC125" s="153"/>
      <c r="BD125" s="153"/>
      <c r="BE125" s="153"/>
      <c r="BF125" s="153"/>
      <c r="BG125" s="153"/>
      <c r="BH125" s="153"/>
      <c r="BI125" s="153"/>
      <c r="BJ125" s="153"/>
      <c r="BK125" s="153"/>
      <c r="BL125" s="153"/>
      <c r="BM125" s="153"/>
      <c r="BN125" s="153"/>
      <c r="BO125" s="153"/>
      <c r="BP125" s="153"/>
      <c r="BQ125" s="153"/>
      <c r="BR125" s="153"/>
      <c r="BS125" s="153"/>
    </row>
    <row r="126" spans="26:71" x14ac:dyDescent="0.2"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  <c r="BA126" s="153"/>
      <c r="BB126" s="153"/>
      <c r="BC126" s="153"/>
      <c r="BD126" s="153"/>
      <c r="BE126" s="153"/>
      <c r="BF126" s="153"/>
      <c r="BG126" s="153"/>
      <c r="BH126" s="153"/>
      <c r="BI126" s="153"/>
      <c r="BJ126" s="153"/>
      <c r="BK126" s="153"/>
      <c r="BL126" s="153"/>
      <c r="BM126" s="153"/>
      <c r="BN126" s="153"/>
      <c r="BO126" s="153"/>
      <c r="BP126" s="153"/>
      <c r="BQ126" s="153"/>
      <c r="BR126" s="153"/>
      <c r="BS126" s="153"/>
    </row>
    <row r="127" spans="26:71" x14ac:dyDescent="0.2"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  <c r="BA127" s="153"/>
      <c r="BB127" s="153"/>
      <c r="BC127" s="153"/>
      <c r="BD127" s="153"/>
      <c r="BE127" s="153"/>
      <c r="BF127" s="153"/>
      <c r="BG127" s="153"/>
      <c r="BH127" s="153"/>
      <c r="BI127" s="153"/>
      <c r="BJ127" s="153"/>
      <c r="BK127" s="153"/>
      <c r="BL127" s="153"/>
      <c r="BM127" s="153"/>
      <c r="BN127" s="153"/>
      <c r="BO127" s="153"/>
      <c r="BP127" s="153"/>
      <c r="BQ127" s="153"/>
      <c r="BR127" s="153"/>
      <c r="BS127" s="153"/>
    </row>
    <row r="128" spans="26:71" x14ac:dyDescent="0.2"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  <c r="BA128" s="153"/>
      <c r="BB128" s="153"/>
      <c r="BC128" s="153"/>
      <c r="BD128" s="153"/>
      <c r="BE128" s="153"/>
      <c r="BF128" s="153"/>
      <c r="BG128" s="153"/>
      <c r="BH128" s="153"/>
      <c r="BI128" s="153"/>
      <c r="BJ128" s="153"/>
      <c r="BK128" s="153"/>
      <c r="BL128" s="153"/>
      <c r="BM128" s="153"/>
      <c r="BN128" s="153"/>
      <c r="BO128" s="153"/>
      <c r="BP128" s="153"/>
      <c r="BQ128" s="153"/>
      <c r="BR128" s="153"/>
      <c r="BS128" s="153"/>
    </row>
    <row r="129" spans="26:71" x14ac:dyDescent="0.2"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  <c r="BA129" s="153"/>
      <c r="BB129" s="153"/>
      <c r="BC129" s="153"/>
      <c r="BD129" s="153"/>
      <c r="BE129" s="153"/>
      <c r="BF129" s="153"/>
      <c r="BG129" s="153"/>
      <c r="BH129" s="153"/>
      <c r="BI129" s="153"/>
      <c r="BJ129" s="153"/>
      <c r="BK129" s="153"/>
      <c r="BL129" s="153"/>
      <c r="BM129" s="153"/>
      <c r="BN129" s="153"/>
      <c r="BO129" s="153"/>
      <c r="BP129" s="153"/>
      <c r="BQ129" s="153"/>
      <c r="BR129" s="153"/>
      <c r="BS129" s="153"/>
    </row>
    <row r="130" spans="26:71" x14ac:dyDescent="0.2"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  <c r="BA130" s="153"/>
      <c r="BB130" s="153"/>
      <c r="BC130" s="153"/>
      <c r="BD130" s="153"/>
      <c r="BE130" s="153"/>
      <c r="BF130" s="153"/>
      <c r="BG130" s="153"/>
      <c r="BH130" s="153"/>
      <c r="BI130" s="153"/>
      <c r="BJ130" s="153"/>
      <c r="BK130" s="153"/>
      <c r="BL130" s="153"/>
      <c r="BM130" s="153"/>
      <c r="BN130" s="153"/>
      <c r="BO130" s="153"/>
      <c r="BP130" s="153"/>
      <c r="BQ130" s="153"/>
      <c r="BR130" s="153"/>
      <c r="BS130" s="153"/>
    </row>
    <row r="131" spans="26:71" x14ac:dyDescent="0.2"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  <c r="BA131" s="153"/>
      <c r="BB131" s="153"/>
      <c r="BC131" s="153"/>
      <c r="BD131" s="153"/>
      <c r="BE131" s="153"/>
      <c r="BF131" s="153"/>
      <c r="BG131" s="153"/>
      <c r="BH131" s="153"/>
      <c r="BI131" s="153"/>
      <c r="BJ131" s="153"/>
      <c r="BK131" s="153"/>
      <c r="BL131" s="153"/>
      <c r="BM131" s="153"/>
      <c r="BN131" s="153"/>
      <c r="BO131" s="153"/>
      <c r="BP131" s="153"/>
      <c r="BQ131" s="153"/>
      <c r="BR131" s="153"/>
      <c r="BS131" s="153"/>
    </row>
    <row r="132" spans="26:71" x14ac:dyDescent="0.2"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  <c r="BA132" s="153"/>
      <c r="BB132" s="153"/>
      <c r="BC132" s="153"/>
      <c r="BD132" s="153"/>
      <c r="BE132" s="153"/>
      <c r="BF132" s="153"/>
      <c r="BG132" s="153"/>
      <c r="BH132" s="153"/>
      <c r="BI132" s="153"/>
      <c r="BJ132" s="153"/>
      <c r="BK132" s="153"/>
      <c r="BL132" s="153"/>
      <c r="BM132" s="153"/>
      <c r="BN132" s="153"/>
      <c r="BO132" s="153"/>
      <c r="BP132" s="153"/>
      <c r="BQ132" s="153"/>
      <c r="BR132" s="153"/>
      <c r="BS132" s="153"/>
    </row>
    <row r="133" spans="26:71" x14ac:dyDescent="0.2"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  <c r="BA133" s="153"/>
      <c r="BB133" s="153"/>
      <c r="BC133" s="153"/>
      <c r="BD133" s="153"/>
      <c r="BE133" s="153"/>
      <c r="BF133" s="153"/>
      <c r="BG133" s="153"/>
      <c r="BH133" s="153"/>
      <c r="BI133" s="153"/>
      <c r="BJ133" s="153"/>
      <c r="BK133" s="153"/>
      <c r="BL133" s="153"/>
      <c r="BM133" s="153"/>
      <c r="BN133" s="153"/>
      <c r="BO133" s="153"/>
      <c r="BP133" s="153"/>
      <c r="BQ133" s="153"/>
      <c r="BR133" s="153"/>
      <c r="BS133" s="153"/>
    </row>
    <row r="134" spans="26:71" x14ac:dyDescent="0.2"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53"/>
      <c r="BN134" s="153"/>
      <c r="BO134" s="153"/>
      <c r="BP134" s="153"/>
      <c r="BQ134" s="153"/>
      <c r="BR134" s="153"/>
      <c r="BS134" s="153"/>
    </row>
    <row r="135" spans="26:71" x14ac:dyDescent="0.2"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3"/>
      <c r="BR135" s="153"/>
      <c r="BS135" s="153"/>
    </row>
    <row r="136" spans="26:71" x14ac:dyDescent="0.2"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53"/>
      <c r="BN136" s="153"/>
      <c r="BO136" s="153"/>
      <c r="BP136" s="153"/>
      <c r="BQ136" s="153"/>
      <c r="BR136" s="153"/>
      <c r="BS136" s="153"/>
    </row>
    <row r="137" spans="26:71" x14ac:dyDescent="0.2"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153"/>
      <c r="BN137" s="153"/>
      <c r="BO137" s="153"/>
      <c r="BP137" s="153"/>
      <c r="BQ137" s="153"/>
      <c r="BR137" s="153"/>
      <c r="BS137" s="153"/>
    </row>
    <row r="138" spans="26:71" x14ac:dyDescent="0.2"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153"/>
      <c r="BN138" s="153"/>
      <c r="BO138" s="153"/>
      <c r="BP138" s="153"/>
      <c r="BQ138" s="153"/>
      <c r="BR138" s="153"/>
      <c r="BS138" s="153"/>
    </row>
    <row r="139" spans="26:71" x14ac:dyDescent="0.2"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  <c r="BA139" s="153"/>
      <c r="BB139" s="153"/>
      <c r="BC139" s="153"/>
      <c r="BD139" s="153"/>
      <c r="BE139" s="153"/>
      <c r="BF139" s="153"/>
      <c r="BG139" s="153"/>
      <c r="BH139" s="153"/>
      <c r="BI139" s="153"/>
      <c r="BJ139" s="153"/>
      <c r="BK139" s="153"/>
      <c r="BL139" s="153"/>
      <c r="BM139" s="153"/>
      <c r="BN139" s="153"/>
      <c r="BO139" s="153"/>
      <c r="BP139" s="153"/>
      <c r="BQ139" s="153"/>
      <c r="BR139" s="153"/>
      <c r="BS139" s="153"/>
    </row>
    <row r="140" spans="26:71" x14ac:dyDescent="0.2"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  <c r="BA140" s="153"/>
      <c r="BB140" s="153"/>
      <c r="BC140" s="153"/>
      <c r="BD140" s="153"/>
      <c r="BE140" s="153"/>
      <c r="BF140" s="153"/>
      <c r="BG140" s="153"/>
      <c r="BH140" s="153"/>
      <c r="BI140" s="153"/>
      <c r="BJ140" s="153"/>
      <c r="BK140" s="153"/>
      <c r="BL140" s="153"/>
      <c r="BM140" s="153"/>
      <c r="BN140" s="153"/>
      <c r="BO140" s="153"/>
      <c r="BP140" s="153"/>
      <c r="BQ140" s="153"/>
      <c r="BR140" s="153"/>
      <c r="BS140" s="153"/>
    </row>
    <row r="141" spans="26:71" x14ac:dyDescent="0.2"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  <c r="BA141" s="153"/>
      <c r="BB141" s="153"/>
      <c r="BC141" s="153"/>
      <c r="BD141" s="153"/>
      <c r="BE141" s="153"/>
      <c r="BF141" s="153"/>
      <c r="BG141" s="153"/>
      <c r="BH141" s="153"/>
      <c r="BI141" s="153"/>
      <c r="BJ141" s="153"/>
      <c r="BK141" s="153"/>
      <c r="BL141" s="153"/>
      <c r="BM141" s="153"/>
      <c r="BN141" s="153"/>
      <c r="BO141" s="153"/>
      <c r="BP141" s="153"/>
      <c r="BQ141" s="153"/>
      <c r="BR141" s="153"/>
      <c r="BS141" s="153"/>
    </row>
    <row r="142" spans="26:71" x14ac:dyDescent="0.2"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  <c r="BA142" s="153"/>
      <c r="BB142" s="153"/>
      <c r="BC142" s="153"/>
      <c r="BD142" s="153"/>
      <c r="BE142" s="153"/>
      <c r="BF142" s="153"/>
      <c r="BG142" s="153"/>
      <c r="BH142" s="153"/>
      <c r="BI142" s="153"/>
      <c r="BJ142" s="153"/>
      <c r="BK142" s="153"/>
      <c r="BL142" s="153"/>
      <c r="BM142" s="153"/>
      <c r="BN142" s="153"/>
      <c r="BO142" s="153"/>
      <c r="BP142" s="153"/>
      <c r="BQ142" s="153"/>
      <c r="BR142" s="153"/>
      <c r="BS142" s="153"/>
    </row>
    <row r="143" spans="26:71" x14ac:dyDescent="0.2"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  <c r="BA143" s="153"/>
      <c r="BB143" s="153"/>
      <c r="BC143" s="153"/>
      <c r="BD143" s="153"/>
      <c r="BE143" s="153"/>
      <c r="BF143" s="153"/>
      <c r="BG143" s="153"/>
      <c r="BH143" s="153"/>
      <c r="BI143" s="153"/>
      <c r="BJ143" s="153"/>
      <c r="BK143" s="153"/>
      <c r="BL143" s="153"/>
      <c r="BM143" s="153"/>
      <c r="BN143" s="153"/>
      <c r="BO143" s="153"/>
      <c r="BP143" s="153"/>
      <c r="BQ143" s="153"/>
      <c r="BR143" s="153"/>
      <c r="BS143" s="153"/>
    </row>
    <row r="144" spans="26:71" x14ac:dyDescent="0.2"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  <c r="BA144" s="153"/>
      <c r="BB144" s="153"/>
      <c r="BC144" s="153"/>
      <c r="BD144" s="153"/>
      <c r="BE144" s="153"/>
      <c r="BF144" s="153"/>
      <c r="BG144" s="153"/>
      <c r="BH144" s="153"/>
      <c r="BI144" s="153"/>
      <c r="BJ144" s="153"/>
      <c r="BK144" s="153"/>
      <c r="BL144" s="153"/>
      <c r="BM144" s="153"/>
      <c r="BN144" s="153"/>
      <c r="BO144" s="153"/>
      <c r="BP144" s="153"/>
      <c r="BQ144" s="153"/>
      <c r="BR144" s="153"/>
      <c r="BS144" s="153"/>
    </row>
    <row r="145" spans="26:71" x14ac:dyDescent="0.2"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  <c r="BA145" s="153"/>
      <c r="BB145" s="153"/>
      <c r="BC145" s="153"/>
      <c r="BD145" s="153"/>
      <c r="BE145" s="153"/>
      <c r="BF145" s="153"/>
      <c r="BG145" s="153"/>
      <c r="BH145" s="153"/>
      <c r="BI145" s="153"/>
      <c r="BJ145" s="153"/>
      <c r="BK145" s="153"/>
      <c r="BL145" s="153"/>
      <c r="BM145" s="153"/>
      <c r="BN145" s="153"/>
      <c r="BO145" s="153"/>
      <c r="BP145" s="153"/>
      <c r="BQ145" s="153"/>
      <c r="BR145" s="153"/>
      <c r="BS145" s="153"/>
    </row>
    <row r="146" spans="26:71" x14ac:dyDescent="0.2"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  <c r="BA146" s="153"/>
      <c r="BB146" s="153"/>
      <c r="BC146" s="153"/>
      <c r="BD146" s="153"/>
      <c r="BE146" s="153"/>
      <c r="BF146" s="153"/>
      <c r="BG146" s="153"/>
      <c r="BH146" s="153"/>
      <c r="BI146" s="153"/>
      <c r="BJ146" s="153"/>
      <c r="BK146" s="153"/>
      <c r="BL146" s="153"/>
      <c r="BM146" s="153"/>
      <c r="BN146" s="153"/>
      <c r="BO146" s="153"/>
      <c r="BP146" s="153"/>
      <c r="BQ146" s="153"/>
      <c r="BR146" s="153"/>
      <c r="BS146" s="153"/>
    </row>
    <row r="147" spans="26:71" x14ac:dyDescent="0.2"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  <c r="BA147" s="153"/>
      <c r="BB147" s="153"/>
      <c r="BC147" s="153"/>
      <c r="BD147" s="153"/>
      <c r="BE147" s="153"/>
      <c r="BF147" s="153"/>
      <c r="BG147" s="153"/>
      <c r="BH147" s="153"/>
      <c r="BI147" s="153"/>
      <c r="BJ147" s="153"/>
      <c r="BK147" s="153"/>
      <c r="BL147" s="153"/>
      <c r="BM147" s="153"/>
      <c r="BN147" s="153"/>
      <c r="BO147" s="153"/>
      <c r="BP147" s="153"/>
      <c r="BQ147" s="153"/>
      <c r="BR147" s="153"/>
      <c r="BS147" s="153"/>
    </row>
    <row r="148" spans="26:71" x14ac:dyDescent="0.2"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  <c r="BA148" s="153"/>
      <c r="BB148" s="153"/>
      <c r="BC148" s="153"/>
      <c r="BD148" s="153"/>
      <c r="BE148" s="153"/>
      <c r="BF148" s="153"/>
      <c r="BG148" s="153"/>
      <c r="BH148" s="153"/>
      <c r="BI148" s="153"/>
      <c r="BJ148" s="153"/>
      <c r="BK148" s="153"/>
      <c r="BL148" s="153"/>
      <c r="BM148" s="153"/>
      <c r="BN148" s="153"/>
      <c r="BO148" s="153"/>
      <c r="BP148" s="153"/>
      <c r="BQ148" s="153"/>
      <c r="BR148" s="153"/>
      <c r="BS148" s="153"/>
    </row>
    <row r="149" spans="26:71" x14ac:dyDescent="0.2"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  <c r="BA149" s="153"/>
      <c r="BB149" s="153"/>
      <c r="BC149" s="153"/>
      <c r="BD149" s="153"/>
      <c r="BE149" s="153"/>
      <c r="BF149" s="153"/>
      <c r="BG149" s="153"/>
      <c r="BH149" s="153"/>
      <c r="BI149" s="153"/>
      <c r="BJ149" s="153"/>
      <c r="BK149" s="153"/>
      <c r="BL149" s="153"/>
      <c r="BM149" s="153"/>
      <c r="BN149" s="153"/>
      <c r="BO149" s="153"/>
      <c r="BP149" s="153"/>
      <c r="BQ149" s="153"/>
      <c r="BR149" s="153"/>
      <c r="BS149" s="153"/>
    </row>
    <row r="150" spans="26:71" x14ac:dyDescent="0.2"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  <c r="BA150" s="153"/>
      <c r="BB150" s="153"/>
      <c r="BC150" s="153"/>
      <c r="BD150" s="153"/>
      <c r="BE150" s="153"/>
      <c r="BF150" s="153"/>
      <c r="BG150" s="153"/>
      <c r="BH150" s="153"/>
      <c r="BI150" s="153"/>
      <c r="BJ150" s="153"/>
      <c r="BK150" s="153"/>
      <c r="BL150" s="153"/>
      <c r="BM150" s="153"/>
      <c r="BN150" s="153"/>
      <c r="BO150" s="153"/>
      <c r="BP150" s="153"/>
      <c r="BQ150" s="153"/>
      <c r="BR150" s="153"/>
      <c r="BS150" s="153"/>
    </row>
    <row r="151" spans="26:71" x14ac:dyDescent="0.2"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  <c r="BA151" s="153"/>
      <c r="BB151" s="153"/>
      <c r="BC151" s="153"/>
      <c r="BD151" s="153"/>
      <c r="BE151" s="153"/>
      <c r="BF151" s="153"/>
      <c r="BG151" s="153"/>
      <c r="BH151" s="153"/>
      <c r="BI151" s="153"/>
      <c r="BJ151" s="153"/>
      <c r="BK151" s="153"/>
      <c r="BL151" s="153"/>
      <c r="BM151" s="153"/>
      <c r="BN151" s="153"/>
      <c r="BO151" s="153"/>
      <c r="BP151" s="153"/>
      <c r="BQ151" s="153"/>
      <c r="BR151" s="153"/>
      <c r="BS151" s="153"/>
    </row>
    <row r="152" spans="26:71" x14ac:dyDescent="0.2"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  <c r="BA152" s="153"/>
      <c r="BB152" s="153"/>
      <c r="BC152" s="153"/>
      <c r="BD152" s="153"/>
      <c r="BE152" s="153"/>
      <c r="BF152" s="153"/>
      <c r="BG152" s="153"/>
      <c r="BH152" s="153"/>
      <c r="BI152" s="153"/>
      <c r="BJ152" s="153"/>
      <c r="BK152" s="153"/>
      <c r="BL152" s="153"/>
      <c r="BM152" s="153"/>
      <c r="BN152" s="153"/>
      <c r="BO152" s="153"/>
      <c r="BP152" s="153"/>
      <c r="BQ152" s="153"/>
      <c r="BR152" s="153"/>
      <c r="BS152" s="153"/>
    </row>
    <row r="153" spans="26:71" x14ac:dyDescent="0.2"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  <c r="BA153" s="153"/>
      <c r="BB153" s="153"/>
      <c r="BC153" s="153"/>
      <c r="BD153" s="153"/>
      <c r="BE153" s="153"/>
      <c r="BF153" s="153"/>
      <c r="BG153" s="153"/>
      <c r="BH153" s="153"/>
      <c r="BI153" s="153"/>
      <c r="BJ153" s="153"/>
      <c r="BK153" s="153"/>
      <c r="BL153" s="153"/>
      <c r="BM153" s="153"/>
      <c r="BN153" s="153"/>
      <c r="BO153" s="153"/>
      <c r="BP153" s="153"/>
      <c r="BQ153" s="153"/>
      <c r="BR153" s="153"/>
      <c r="BS153" s="153"/>
    </row>
    <row r="154" spans="26:71" x14ac:dyDescent="0.2"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  <c r="BA154" s="153"/>
      <c r="BB154" s="153"/>
      <c r="BC154" s="153"/>
      <c r="BD154" s="153"/>
      <c r="BE154" s="153"/>
      <c r="BF154" s="153"/>
      <c r="BG154" s="153"/>
      <c r="BH154" s="153"/>
      <c r="BI154" s="153"/>
      <c r="BJ154" s="153"/>
      <c r="BK154" s="153"/>
      <c r="BL154" s="153"/>
      <c r="BM154" s="153"/>
      <c r="BN154" s="153"/>
      <c r="BO154" s="153"/>
      <c r="BP154" s="153"/>
      <c r="BQ154" s="153"/>
      <c r="BR154" s="153"/>
      <c r="BS154" s="153"/>
    </row>
    <row r="155" spans="26:71" x14ac:dyDescent="0.2"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  <c r="BA155" s="153"/>
      <c r="BB155" s="153"/>
      <c r="BC155" s="153"/>
      <c r="BD155" s="153"/>
      <c r="BE155" s="153"/>
      <c r="BF155" s="153"/>
      <c r="BG155" s="153"/>
      <c r="BH155" s="153"/>
      <c r="BI155" s="153"/>
      <c r="BJ155" s="153"/>
      <c r="BK155" s="153"/>
      <c r="BL155" s="153"/>
      <c r="BM155" s="153"/>
      <c r="BN155" s="153"/>
      <c r="BO155" s="153"/>
      <c r="BP155" s="153"/>
      <c r="BQ155" s="153"/>
      <c r="BR155" s="153"/>
      <c r="BS155" s="153"/>
    </row>
    <row r="156" spans="26:71" x14ac:dyDescent="0.2"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  <c r="BA156" s="153"/>
      <c r="BB156" s="153"/>
      <c r="BC156" s="153"/>
      <c r="BD156" s="153"/>
      <c r="BE156" s="153"/>
      <c r="BF156" s="153"/>
      <c r="BG156" s="153"/>
      <c r="BH156" s="153"/>
      <c r="BI156" s="153"/>
      <c r="BJ156" s="153"/>
      <c r="BK156" s="153"/>
      <c r="BL156" s="153"/>
      <c r="BM156" s="153"/>
      <c r="BN156" s="153"/>
      <c r="BO156" s="153"/>
      <c r="BP156" s="153"/>
      <c r="BQ156" s="153"/>
      <c r="BR156" s="153"/>
      <c r="BS156" s="153"/>
    </row>
    <row r="157" spans="26:71" x14ac:dyDescent="0.2"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  <c r="BA157" s="153"/>
      <c r="BB157" s="153"/>
      <c r="BC157" s="153"/>
      <c r="BD157" s="153"/>
      <c r="BE157" s="153"/>
      <c r="BF157" s="153"/>
      <c r="BG157" s="153"/>
      <c r="BH157" s="153"/>
      <c r="BI157" s="153"/>
      <c r="BJ157" s="153"/>
      <c r="BK157" s="153"/>
      <c r="BL157" s="153"/>
      <c r="BM157" s="153"/>
      <c r="BN157" s="153"/>
      <c r="BO157" s="153"/>
      <c r="BP157" s="153"/>
      <c r="BQ157" s="153"/>
      <c r="BR157" s="153"/>
      <c r="BS157" s="153"/>
    </row>
    <row r="158" spans="26:71" x14ac:dyDescent="0.2"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  <c r="BA158" s="153"/>
      <c r="BB158" s="153"/>
      <c r="BC158" s="153"/>
      <c r="BD158" s="153"/>
      <c r="BE158" s="153"/>
      <c r="BF158" s="153"/>
      <c r="BG158" s="153"/>
      <c r="BH158" s="153"/>
      <c r="BI158" s="153"/>
      <c r="BJ158" s="153"/>
      <c r="BK158" s="153"/>
      <c r="BL158" s="153"/>
      <c r="BM158" s="153"/>
      <c r="BN158" s="153"/>
      <c r="BO158" s="153"/>
      <c r="BP158" s="153"/>
      <c r="BQ158" s="153"/>
      <c r="BR158" s="153"/>
      <c r="BS158" s="153"/>
    </row>
    <row r="159" spans="26:71" x14ac:dyDescent="0.2"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  <c r="BA159" s="153"/>
      <c r="BB159" s="153"/>
      <c r="BC159" s="153"/>
      <c r="BD159" s="153"/>
      <c r="BE159" s="153"/>
      <c r="BF159" s="153"/>
      <c r="BG159" s="153"/>
      <c r="BH159" s="153"/>
      <c r="BI159" s="153"/>
      <c r="BJ159" s="153"/>
      <c r="BK159" s="153"/>
      <c r="BL159" s="153"/>
      <c r="BM159" s="153"/>
      <c r="BN159" s="153"/>
      <c r="BO159" s="153"/>
      <c r="BP159" s="153"/>
      <c r="BQ159" s="153"/>
      <c r="BR159" s="153"/>
      <c r="BS159" s="153"/>
    </row>
    <row r="160" spans="26:71" x14ac:dyDescent="0.2"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  <c r="BA160" s="153"/>
      <c r="BB160" s="153"/>
      <c r="BC160" s="153"/>
      <c r="BD160" s="153"/>
      <c r="BE160" s="153"/>
      <c r="BF160" s="153"/>
      <c r="BG160" s="153"/>
      <c r="BH160" s="153"/>
      <c r="BI160" s="153"/>
      <c r="BJ160" s="153"/>
      <c r="BK160" s="153"/>
      <c r="BL160" s="153"/>
      <c r="BM160" s="153"/>
      <c r="BN160" s="153"/>
      <c r="BO160" s="153"/>
      <c r="BP160" s="153"/>
      <c r="BQ160" s="153"/>
      <c r="BR160" s="153"/>
      <c r="BS160" s="153"/>
    </row>
    <row r="161" spans="26:71" x14ac:dyDescent="0.2"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  <c r="BA161" s="153"/>
      <c r="BB161" s="153"/>
      <c r="BC161" s="153"/>
      <c r="BD161" s="153"/>
      <c r="BE161" s="153"/>
      <c r="BF161" s="153"/>
      <c r="BG161" s="153"/>
      <c r="BH161" s="153"/>
      <c r="BI161" s="153"/>
      <c r="BJ161" s="153"/>
      <c r="BK161" s="153"/>
      <c r="BL161" s="153"/>
      <c r="BM161" s="153"/>
      <c r="BN161" s="153"/>
      <c r="BO161" s="153"/>
      <c r="BP161" s="153"/>
      <c r="BQ161" s="153"/>
      <c r="BR161" s="153"/>
      <c r="BS161" s="153"/>
    </row>
    <row r="162" spans="26:71" x14ac:dyDescent="0.2"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  <c r="BA162" s="153"/>
      <c r="BB162" s="153"/>
      <c r="BC162" s="153"/>
      <c r="BD162" s="153"/>
      <c r="BE162" s="153"/>
      <c r="BF162" s="153"/>
      <c r="BG162" s="153"/>
      <c r="BH162" s="153"/>
      <c r="BI162" s="153"/>
      <c r="BJ162" s="153"/>
      <c r="BK162" s="153"/>
      <c r="BL162" s="153"/>
      <c r="BM162" s="153"/>
      <c r="BN162" s="153"/>
      <c r="BO162" s="153"/>
      <c r="BP162" s="153"/>
      <c r="BQ162" s="153"/>
      <c r="BR162" s="153"/>
      <c r="BS162" s="153"/>
    </row>
    <row r="163" spans="26:71" x14ac:dyDescent="0.2"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</row>
    <row r="164" spans="26:71" x14ac:dyDescent="0.2"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  <c r="BA164" s="153"/>
      <c r="BB164" s="153"/>
      <c r="BC164" s="153"/>
      <c r="BD164" s="153"/>
      <c r="BE164" s="153"/>
      <c r="BF164" s="153"/>
      <c r="BG164" s="153"/>
      <c r="BH164" s="153"/>
      <c r="BI164" s="153"/>
      <c r="BJ164" s="153"/>
      <c r="BK164" s="153"/>
      <c r="BL164" s="153"/>
      <c r="BM164" s="153"/>
      <c r="BN164" s="153"/>
      <c r="BO164" s="153"/>
      <c r="BP164" s="153"/>
      <c r="BQ164" s="153"/>
      <c r="BR164" s="153"/>
      <c r="BS164" s="153"/>
    </row>
    <row r="165" spans="26:71" x14ac:dyDescent="0.2"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  <c r="BA165" s="153"/>
      <c r="BB165" s="153"/>
      <c r="BC165" s="153"/>
      <c r="BD165" s="153"/>
      <c r="BE165" s="153"/>
      <c r="BF165" s="153"/>
      <c r="BG165" s="153"/>
      <c r="BH165" s="153"/>
      <c r="BI165" s="153"/>
      <c r="BJ165" s="153"/>
      <c r="BK165" s="153"/>
      <c r="BL165" s="153"/>
      <c r="BM165" s="153"/>
      <c r="BN165" s="153"/>
      <c r="BO165" s="153"/>
      <c r="BP165" s="153"/>
      <c r="BQ165" s="153"/>
      <c r="BR165" s="153"/>
      <c r="BS165" s="153"/>
    </row>
    <row r="166" spans="26:71" x14ac:dyDescent="0.2"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  <c r="BA166" s="153"/>
      <c r="BB166" s="153"/>
      <c r="BC166" s="153"/>
      <c r="BD166" s="153"/>
      <c r="BE166" s="153"/>
      <c r="BF166" s="153"/>
      <c r="BG166" s="153"/>
      <c r="BH166" s="153"/>
      <c r="BI166" s="153"/>
      <c r="BJ166" s="153"/>
      <c r="BK166" s="153"/>
      <c r="BL166" s="153"/>
      <c r="BM166" s="153"/>
      <c r="BN166" s="153"/>
      <c r="BO166" s="153"/>
      <c r="BP166" s="153"/>
      <c r="BQ166" s="153"/>
      <c r="BR166" s="153"/>
      <c r="BS166" s="153"/>
    </row>
    <row r="167" spans="26:71" x14ac:dyDescent="0.2"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  <c r="BA167" s="153"/>
      <c r="BB167" s="153"/>
      <c r="BC167" s="153"/>
      <c r="BD167" s="153"/>
      <c r="BE167" s="153"/>
      <c r="BF167" s="153"/>
      <c r="BG167" s="153"/>
      <c r="BH167" s="153"/>
      <c r="BI167" s="153"/>
      <c r="BJ167" s="153"/>
      <c r="BK167" s="153"/>
      <c r="BL167" s="153"/>
      <c r="BM167" s="153"/>
      <c r="BN167" s="153"/>
      <c r="BO167" s="153"/>
      <c r="BP167" s="153"/>
      <c r="BQ167" s="153"/>
      <c r="BR167" s="153"/>
      <c r="BS167" s="153"/>
    </row>
    <row r="168" spans="26:71" x14ac:dyDescent="0.2"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  <c r="BA168" s="153"/>
      <c r="BB168" s="153"/>
      <c r="BC168" s="153"/>
      <c r="BD168" s="153"/>
      <c r="BE168" s="153"/>
      <c r="BF168" s="153"/>
      <c r="BG168" s="153"/>
      <c r="BH168" s="153"/>
      <c r="BI168" s="153"/>
      <c r="BJ168" s="153"/>
      <c r="BK168" s="153"/>
      <c r="BL168" s="153"/>
      <c r="BM168" s="153"/>
      <c r="BN168" s="153"/>
      <c r="BO168" s="153"/>
      <c r="BP168" s="153"/>
      <c r="BQ168" s="153"/>
      <c r="BR168" s="153"/>
      <c r="BS168" s="153"/>
    </row>
    <row r="169" spans="26:71" x14ac:dyDescent="0.2"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  <c r="BA169" s="153"/>
      <c r="BB169" s="153"/>
      <c r="BC169" s="153"/>
      <c r="BD169" s="153"/>
      <c r="BE169" s="153"/>
      <c r="BF169" s="153"/>
      <c r="BG169" s="153"/>
      <c r="BH169" s="153"/>
      <c r="BI169" s="153"/>
      <c r="BJ169" s="153"/>
      <c r="BK169" s="153"/>
      <c r="BL169" s="153"/>
      <c r="BM169" s="153"/>
      <c r="BN169" s="153"/>
      <c r="BO169" s="153"/>
      <c r="BP169" s="153"/>
      <c r="BQ169" s="153"/>
      <c r="BR169" s="153"/>
      <c r="BS169" s="153"/>
    </row>
    <row r="170" spans="26:71" x14ac:dyDescent="0.2"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  <c r="BA170" s="153"/>
      <c r="BB170" s="153"/>
      <c r="BC170" s="153"/>
      <c r="BD170" s="153"/>
      <c r="BE170" s="153"/>
      <c r="BF170" s="153"/>
      <c r="BG170" s="153"/>
      <c r="BH170" s="153"/>
      <c r="BI170" s="153"/>
      <c r="BJ170" s="153"/>
      <c r="BK170" s="153"/>
      <c r="BL170" s="153"/>
      <c r="BM170" s="153"/>
      <c r="BN170" s="153"/>
      <c r="BO170" s="153"/>
      <c r="BP170" s="153"/>
      <c r="BQ170" s="153"/>
      <c r="BR170" s="153"/>
      <c r="BS170" s="153"/>
    </row>
    <row r="171" spans="26:71" x14ac:dyDescent="0.2"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  <c r="BA171" s="153"/>
      <c r="BB171" s="153"/>
      <c r="BC171" s="153"/>
      <c r="BD171" s="153"/>
      <c r="BE171" s="153"/>
      <c r="BF171" s="153"/>
      <c r="BG171" s="153"/>
      <c r="BH171" s="153"/>
      <c r="BI171" s="153"/>
      <c r="BJ171" s="153"/>
      <c r="BK171" s="153"/>
      <c r="BL171" s="153"/>
      <c r="BM171" s="153"/>
      <c r="BN171" s="153"/>
      <c r="BO171" s="153"/>
      <c r="BP171" s="153"/>
      <c r="BQ171" s="153"/>
      <c r="BR171" s="153"/>
      <c r="BS171" s="153"/>
    </row>
    <row r="172" spans="26:71" x14ac:dyDescent="0.2"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  <c r="BA172" s="153"/>
      <c r="BB172" s="153"/>
      <c r="BC172" s="153"/>
      <c r="BD172" s="153"/>
      <c r="BE172" s="153"/>
      <c r="BF172" s="153"/>
      <c r="BG172" s="153"/>
      <c r="BH172" s="153"/>
      <c r="BI172" s="153"/>
      <c r="BJ172" s="153"/>
      <c r="BK172" s="153"/>
      <c r="BL172" s="153"/>
      <c r="BM172" s="153"/>
      <c r="BN172" s="153"/>
      <c r="BO172" s="153"/>
      <c r="BP172" s="153"/>
      <c r="BQ172" s="153"/>
      <c r="BR172" s="153"/>
      <c r="BS172" s="153"/>
    </row>
    <row r="173" spans="26:71" x14ac:dyDescent="0.2"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  <c r="BA173" s="153"/>
      <c r="BB173" s="153"/>
      <c r="BC173" s="153"/>
      <c r="BD173" s="153"/>
      <c r="BE173" s="153"/>
      <c r="BF173" s="153"/>
      <c r="BG173" s="153"/>
      <c r="BH173" s="153"/>
      <c r="BI173" s="153"/>
      <c r="BJ173" s="153"/>
      <c r="BK173" s="153"/>
      <c r="BL173" s="153"/>
      <c r="BM173" s="153"/>
      <c r="BN173" s="153"/>
      <c r="BO173" s="153"/>
      <c r="BP173" s="153"/>
      <c r="BQ173" s="153"/>
      <c r="BR173" s="153"/>
      <c r="BS173" s="153"/>
    </row>
    <row r="174" spans="26:71" x14ac:dyDescent="0.2"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  <c r="BA174" s="153"/>
      <c r="BB174" s="153"/>
      <c r="BC174" s="153"/>
      <c r="BD174" s="153"/>
      <c r="BE174" s="153"/>
      <c r="BF174" s="153"/>
      <c r="BG174" s="153"/>
      <c r="BH174" s="153"/>
      <c r="BI174" s="153"/>
      <c r="BJ174" s="153"/>
      <c r="BK174" s="153"/>
      <c r="BL174" s="153"/>
      <c r="BM174" s="153"/>
      <c r="BN174" s="153"/>
      <c r="BO174" s="153"/>
      <c r="BP174" s="153"/>
      <c r="BQ174" s="153"/>
      <c r="BR174" s="153"/>
      <c r="BS174" s="153"/>
    </row>
    <row r="175" spans="26:71" x14ac:dyDescent="0.2"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  <c r="BA175" s="153"/>
      <c r="BB175" s="153"/>
      <c r="BC175" s="153"/>
      <c r="BD175" s="153"/>
      <c r="BE175" s="153"/>
      <c r="BF175" s="153"/>
      <c r="BG175" s="153"/>
      <c r="BH175" s="153"/>
      <c r="BI175" s="153"/>
      <c r="BJ175" s="153"/>
      <c r="BK175" s="153"/>
      <c r="BL175" s="153"/>
      <c r="BM175" s="153"/>
      <c r="BN175" s="153"/>
      <c r="BO175" s="153"/>
      <c r="BP175" s="153"/>
      <c r="BQ175" s="153"/>
      <c r="BR175" s="153"/>
      <c r="BS175" s="153"/>
    </row>
    <row r="176" spans="26:71" x14ac:dyDescent="0.2"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  <c r="BA176" s="153"/>
      <c r="BB176" s="153"/>
      <c r="BC176" s="153"/>
      <c r="BD176" s="153"/>
      <c r="BE176" s="153"/>
      <c r="BF176" s="153"/>
      <c r="BG176" s="153"/>
      <c r="BH176" s="153"/>
      <c r="BI176" s="153"/>
      <c r="BJ176" s="153"/>
      <c r="BK176" s="153"/>
      <c r="BL176" s="153"/>
      <c r="BM176" s="153"/>
      <c r="BN176" s="153"/>
      <c r="BO176" s="153"/>
      <c r="BP176" s="153"/>
      <c r="BQ176" s="153"/>
      <c r="BR176" s="153"/>
      <c r="BS176" s="153"/>
    </row>
    <row r="177" spans="26:71" x14ac:dyDescent="0.2"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  <c r="BA177" s="153"/>
      <c r="BB177" s="153"/>
      <c r="BC177" s="153"/>
      <c r="BD177" s="153"/>
      <c r="BE177" s="153"/>
      <c r="BF177" s="153"/>
      <c r="BG177" s="153"/>
      <c r="BH177" s="153"/>
      <c r="BI177" s="153"/>
      <c r="BJ177" s="153"/>
      <c r="BK177" s="153"/>
      <c r="BL177" s="153"/>
      <c r="BM177" s="153"/>
      <c r="BN177" s="153"/>
      <c r="BO177" s="153"/>
      <c r="BP177" s="153"/>
      <c r="BQ177" s="153"/>
      <c r="BR177" s="153"/>
      <c r="BS177" s="153"/>
    </row>
    <row r="178" spans="26:71" x14ac:dyDescent="0.2"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  <c r="BA178" s="153"/>
      <c r="BB178" s="153"/>
      <c r="BC178" s="153"/>
      <c r="BD178" s="153"/>
      <c r="BE178" s="153"/>
      <c r="BF178" s="153"/>
      <c r="BG178" s="153"/>
      <c r="BH178" s="153"/>
      <c r="BI178" s="153"/>
      <c r="BJ178" s="153"/>
      <c r="BK178" s="153"/>
      <c r="BL178" s="153"/>
      <c r="BM178" s="153"/>
      <c r="BN178" s="153"/>
      <c r="BO178" s="153"/>
      <c r="BP178" s="153"/>
      <c r="BQ178" s="153"/>
      <c r="BR178" s="153"/>
      <c r="BS178" s="153"/>
    </row>
    <row r="179" spans="26:71" x14ac:dyDescent="0.2"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  <c r="BA179" s="153"/>
      <c r="BB179" s="153"/>
      <c r="BC179" s="153"/>
      <c r="BD179" s="153"/>
      <c r="BE179" s="153"/>
      <c r="BF179" s="153"/>
      <c r="BG179" s="153"/>
      <c r="BH179" s="153"/>
      <c r="BI179" s="153"/>
      <c r="BJ179" s="153"/>
      <c r="BK179" s="153"/>
      <c r="BL179" s="153"/>
      <c r="BM179" s="153"/>
      <c r="BN179" s="153"/>
      <c r="BO179" s="153"/>
      <c r="BP179" s="153"/>
      <c r="BQ179" s="153"/>
      <c r="BR179" s="153"/>
      <c r="BS179" s="153"/>
    </row>
    <row r="180" spans="26:71" x14ac:dyDescent="0.2"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  <c r="BA180" s="153"/>
      <c r="BB180" s="153"/>
      <c r="BC180" s="153"/>
      <c r="BD180" s="153"/>
      <c r="BE180" s="153"/>
      <c r="BF180" s="153"/>
      <c r="BG180" s="153"/>
      <c r="BH180" s="153"/>
      <c r="BI180" s="153"/>
      <c r="BJ180" s="153"/>
      <c r="BK180" s="153"/>
      <c r="BL180" s="153"/>
      <c r="BM180" s="153"/>
      <c r="BN180" s="153"/>
      <c r="BO180" s="153"/>
      <c r="BP180" s="153"/>
      <c r="BQ180" s="153"/>
      <c r="BR180" s="153"/>
      <c r="BS180" s="153"/>
    </row>
    <row r="181" spans="26:71" x14ac:dyDescent="0.2"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  <c r="BA181" s="153"/>
      <c r="BB181" s="153"/>
      <c r="BC181" s="153"/>
      <c r="BD181" s="153"/>
      <c r="BE181" s="153"/>
      <c r="BF181" s="153"/>
      <c r="BG181" s="153"/>
      <c r="BH181" s="153"/>
      <c r="BI181" s="153"/>
      <c r="BJ181" s="153"/>
      <c r="BK181" s="153"/>
      <c r="BL181" s="153"/>
      <c r="BM181" s="153"/>
      <c r="BN181" s="153"/>
      <c r="BO181" s="153"/>
      <c r="BP181" s="153"/>
      <c r="BQ181" s="153"/>
      <c r="BR181" s="153"/>
      <c r="BS181" s="153"/>
    </row>
    <row r="182" spans="26:71" x14ac:dyDescent="0.2"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  <c r="BA182" s="153"/>
      <c r="BB182" s="153"/>
      <c r="BC182" s="153"/>
      <c r="BD182" s="153"/>
      <c r="BE182" s="153"/>
      <c r="BF182" s="153"/>
      <c r="BG182" s="153"/>
      <c r="BH182" s="153"/>
      <c r="BI182" s="153"/>
      <c r="BJ182" s="153"/>
      <c r="BK182" s="153"/>
      <c r="BL182" s="153"/>
      <c r="BM182" s="153"/>
      <c r="BN182" s="153"/>
      <c r="BO182" s="153"/>
      <c r="BP182" s="153"/>
      <c r="BQ182" s="153"/>
      <c r="BR182" s="153"/>
      <c r="BS182" s="153"/>
    </row>
    <row r="183" spans="26:71" x14ac:dyDescent="0.2"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  <c r="BA183" s="153"/>
      <c r="BB183" s="153"/>
      <c r="BC183" s="153"/>
      <c r="BD183" s="153"/>
      <c r="BE183" s="153"/>
      <c r="BF183" s="153"/>
      <c r="BG183" s="153"/>
      <c r="BH183" s="153"/>
      <c r="BI183" s="153"/>
      <c r="BJ183" s="153"/>
      <c r="BK183" s="153"/>
      <c r="BL183" s="153"/>
      <c r="BM183" s="153"/>
      <c r="BN183" s="153"/>
      <c r="BO183" s="153"/>
      <c r="BP183" s="153"/>
      <c r="BQ183" s="153"/>
      <c r="BR183" s="153"/>
      <c r="BS183" s="153"/>
    </row>
    <row r="184" spans="26:71" x14ac:dyDescent="0.2"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  <c r="BA184" s="153"/>
      <c r="BB184" s="153"/>
      <c r="BC184" s="153"/>
      <c r="BD184" s="153"/>
      <c r="BE184" s="153"/>
      <c r="BF184" s="153"/>
      <c r="BG184" s="153"/>
      <c r="BH184" s="153"/>
      <c r="BI184" s="153"/>
      <c r="BJ184" s="153"/>
      <c r="BK184" s="153"/>
      <c r="BL184" s="153"/>
      <c r="BM184" s="153"/>
      <c r="BN184" s="153"/>
      <c r="BO184" s="153"/>
      <c r="BP184" s="153"/>
      <c r="BQ184" s="153"/>
      <c r="BR184" s="153"/>
      <c r="BS184" s="153"/>
    </row>
    <row r="185" spans="26:71" x14ac:dyDescent="0.2"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  <c r="BA185" s="153"/>
      <c r="BB185" s="153"/>
      <c r="BC185" s="153"/>
      <c r="BD185" s="153"/>
      <c r="BE185" s="153"/>
      <c r="BF185" s="153"/>
      <c r="BG185" s="153"/>
      <c r="BH185" s="153"/>
      <c r="BI185" s="153"/>
      <c r="BJ185" s="153"/>
      <c r="BK185" s="153"/>
      <c r="BL185" s="153"/>
      <c r="BM185" s="153"/>
      <c r="BN185" s="153"/>
      <c r="BO185" s="153"/>
      <c r="BP185" s="153"/>
      <c r="BQ185" s="153"/>
      <c r="BR185" s="153"/>
      <c r="BS185" s="153"/>
    </row>
    <row r="186" spans="26:71" x14ac:dyDescent="0.2"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  <c r="BA186" s="153"/>
      <c r="BB186" s="153"/>
      <c r="BC186" s="153"/>
      <c r="BD186" s="153"/>
      <c r="BE186" s="153"/>
      <c r="BF186" s="153"/>
      <c r="BG186" s="153"/>
      <c r="BH186" s="153"/>
      <c r="BI186" s="153"/>
      <c r="BJ186" s="153"/>
      <c r="BK186" s="153"/>
      <c r="BL186" s="153"/>
      <c r="BM186" s="153"/>
      <c r="BN186" s="153"/>
      <c r="BO186" s="153"/>
      <c r="BP186" s="153"/>
      <c r="BQ186" s="153"/>
      <c r="BR186" s="153"/>
      <c r="BS186" s="153"/>
    </row>
    <row r="187" spans="26:71" x14ac:dyDescent="0.2"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  <c r="BA187" s="153"/>
      <c r="BB187" s="153"/>
      <c r="BC187" s="153"/>
      <c r="BD187" s="153"/>
      <c r="BE187" s="153"/>
      <c r="BF187" s="153"/>
      <c r="BG187" s="153"/>
      <c r="BH187" s="153"/>
      <c r="BI187" s="153"/>
      <c r="BJ187" s="153"/>
      <c r="BK187" s="153"/>
      <c r="BL187" s="153"/>
      <c r="BM187" s="153"/>
      <c r="BN187" s="153"/>
      <c r="BO187" s="153"/>
      <c r="BP187" s="153"/>
      <c r="BQ187" s="153"/>
      <c r="BR187" s="153"/>
      <c r="BS187" s="153"/>
    </row>
    <row r="188" spans="26:71" x14ac:dyDescent="0.2"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  <c r="BA188" s="153"/>
      <c r="BB188" s="153"/>
      <c r="BC188" s="153"/>
      <c r="BD188" s="153"/>
      <c r="BE188" s="153"/>
      <c r="BF188" s="153"/>
      <c r="BG188" s="153"/>
      <c r="BH188" s="153"/>
      <c r="BI188" s="153"/>
      <c r="BJ188" s="153"/>
      <c r="BK188" s="153"/>
      <c r="BL188" s="153"/>
      <c r="BM188" s="153"/>
      <c r="BN188" s="153"/>
      <c r="BO188" s="153"/>
      <c r="BP188" s="153"/>
      <c r="BQ188" s="153"/>
      <c r="BR188" s="153"/>
      <c r="BS188" s="153"/>
    </row>
    <row r="189" spans="26:71" x14ac:dyDescent="0.2"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  <c r="BA189" s="153"/>
      <c r="BB189" s="153"/>
      <c r="BC189" s="153"/>
      <c r="BD189" s="153"/>
      <c r="BE189" s="153"/>
      <c r="BF189" s="153"/>
      <c r="BG189" s="153"/>
      <c r="BH189" s="153"/>
      <c r="BI189" s="153"/>
      <c r="BJ189" s="153"/>
      <c r="BK189" s="153"/>
      <c r="BL189" s="153"/>
      <c r="BM189" s="153"/>
      <c r="BN189" s="153"/>
      <c r="BO189" s="153"/>
      <c r="BP189" s="153"/>
      <c r="BQ189" s="153"/>
      <c r="BR189" s="153"/>
      <c r="BS189" s="153"/>
    </row>
    <row r="190" spans="26:71" x14ac:dyDescent="0.2"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  <c r="BA190" s="153"/>
      <c r="BB190" s="153"/>
      <c r="BC190" s="153"/>
      <c r="BD190" s="153"/>
      <c r="BE190" s="153"/>
      <c r="BF190" s="153"/>
      <c r="BG190" s="153"/>
      <c r="BH190" s="153"/>
      <c r="BI190" s="153"/>
      <c r="BJ190" s="153"/>
      <c r="BK190" s="153"/>
      <c r="BL190" s="153"/>
      <c r="BM190" s="153"/>
      <c r="BN190" s="153"/>
      <c r="BO190" s="153"/>
      <c r="BP190" s="153"/>
      <c r="BQ190" s="153"/>
      <c r="BR190" s="153"/>
      <c r="BS190" s="153"/>
    </row>
    <row r="191" spans="26:71" x14ac:dyDescent="0.2"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  <c r="BA191" s="153"/>
      <c r="BB191" s="153"/>
      <c r="BC191" s="153"/>
      <c r="BD191" s="153"/>
      <c r="BE191" s="153"/>
      <c r="BF191" s="153"/>
      <c r="BG191" s="153"/>
      <c r="BH191" s="153"/>
      <c r="BI191" s="153"/>
      <c r="BJ191" s="153"/>
      <c r="BK191" s="153"/>
      <c r="BL191" s="153"/>
      <c r="BM191" s="153"/>
      <c r="BN191" s="153"/>
      <c r="BO191" s="153"/>
      <c r="BP191" s="153"/>
      <c r="BQ191" s="153"/>
      <c r="BR191" s="153"/>
      <c r="BS191" s="153"/>
    </row>
    <row r="192" spans="26:71" x14ac:dyDescent="0.2"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  <c r="BA192" s="153"/>
      <c r="BB192" s="153"/>
      <c r="BC192" s="153"/>
      <c r="BD192" s="153"/>
      <c r="BE192" s="153"/>
      <c r="BF192" s="153"/>
      <c r="BG192" s="153"/>
      <c r="BH192" s="153"/>
      <c r="BI192" s="153"/>
      <c r="BJ192" s="153"/>
      <c r="BK192" s="153"/>
      <c r="BL192" s="153"/>
      <c r="BM192" s="153"/>
      <c r="BN192" s="153"/>
      <c r="BO192" s="153"/>
      <c r="BP192" s="153"/>
      <c r="BQ192" s="153"/>
      <c r="BR192" s="153"/>
      <c r="BS192" s="153"/>
    </row>
    <row r="193" spans="26:71" x14ac:dyDescent="0.2"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  <c r="BA193" s="153"/>
      <c r="BB193" s="153"/>
      <c r="BC193" s="153"/>
      <c r="BD193" s="153"/>
      <c r="BE193" s="153"/>
      <c r="BF193" s="153"/>
      <c r="BG193" s="153"/>
      <c r="BH193" s="153"/>
      <c r="BI193" s="153"/>
      <c r="BJ193" s="153"/>
      <c r="BK193" s="153"/>
      <c r="BL193" s="153"/>
      <c r="BM193" s="153"/>
      <c r="BN193" s="153"/>
      <c r="BO193" s="153"/>
      <c r="BP193" s="153"/>
      <c r="BQ193" s="153"/>
      <c r="BR193" s="153"/>
      <c r="BS193" s="153"/>
    </row>
    <row r="194" spans="26:71" x14ac:dyDescent="0.2"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  <c r="BA194" s="153"/>
      <c r="BB194" s="153"/>
      <c r="BC194" s="153"/>
      <c r="BD194" s="153"/>
      <c r="BE194" s="153"/>
      <c r="BF194" s="153"/>
      <c r="BG194" s="153"/>
      <c r="BH194" s="153"/>
      <c r="BI194" s="153"/>
      <c r="BJ194" s="153"/>
      <c r="BK194" s="153"/>
      <c r="BL194" s="153"/>
      <c r="BM194" s="153"/>
      <c r="BN194" s="153"/>
      <c r="BO194" s="153"/>
      <c r="BP194" s="153"/>
      <c r="BQ194" s="153"/>
      <c r="BR194" s="153"/>
      <c r="BS194" s="153"/>
    </row>
    <row r="195" spans="26:71" x14ac:dyDescent="0.2"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  <c r="BG195" s="153"/>
      <c r="BH195" s="153"/>
      <c r="BI195" s="153"/>
      <c r="BJ195" s="153"/>
      <c r="BK195" s="153"/>
      <c r="BL195" s="153"/>
      <c r="BM195" s="153"/>
      <c r="BN195" s="153"/>
      <c r="BO195" s="153"/>
      <c r="BP195" s="153"/>
      <c r="BQ195" s="153"/>
      <c r="BR195" s="153"/>
      <c r="BS195" s="153"/>
    </row>
    <row r="196" spans="26:71" x14ac:dyDescent="0.2"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  <c r="BA196" s="153"/>
      <c r="BB196" s="153"/>
      <c r="BC196" s="153"/>
      <c r="BD196" s="153"/>
      <c r="BE196" s="153"/>
      <c r="BF196" s="153"/>
      <c r="BG196" s="153"/>
      <c r="BH196" s="153"/>
      <c r="BI196" s="153"/>
      <c r="BJ196" s="153"/>
      <c r="BK196" s="153"/>
      <c r="BL196" s="153"/>
      <c r="BM196" s="153"/>
      <c r="BN196" s="153"/>
      <c r="BO196" s="153"/>
      <c r="BP196" s="153"/>
      <c r="BQ196" s="153"/>
      <c r="BR196" s="153"/>
      <c r="BS196" s="153"/>
    </row>
    <row r="197" spans="26:71" x14ac:dyDescent="0.2"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  <c r="BA197" s="153"/>
      <c r="BB197" s="153"/>
      <c r="BC197" s="153"/>
      <c r="BD197" s="153"/>
      <c r="BE197" s="153"/>
      <c r="BF197" s="153"/>
      <c r="BG197" s="153"/>
      <c r="BH197" s="153"/>
      <c r="BI197" s="153"/>
      <c r="BJ197" s="153"/>
      <c r="BK197" s="153"/>
      <c r="BL197" s="153"/>
      <c r="BM197" s="153"/>
      <c r="BN197" s="153"/>
      <c r="BO197" s="153"/>
      <c r="BP197" s="153"/>
      <c r="BQ197" s="153"/>
      <c r="BR197" s="153"/>
      <c r="BS197" s="153"/>
    </row>
    <row r="198" spans="26:71" x14ac:dyDescent="0.2"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  <c r="BG198" s="153"/>
      <c r="BH198" s="153"/>
      <c r="BI198" s="153"/>
      <c r="BJ198" s="153"/>
      <c r="BK198" s="153"/>
      <c r="BL198" s="153"/>
      <c r="BM198" s="153"/>
      <c r="BN198" s="153"/>
      <c r="BO198" s="153"/>
      <c r="BP198" s="153"/>
      <c r="BQ198" s="153"/>
      <c r="BR198" s="153"/>
      <c r="BS198" s="153"/>
    </row>
    <row r="199" spans="26:71" x14ac:dyDescent="0.2"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  <c r="BA199" s="153"/>
      <c r="BB199" s="153"/>
      <c r="BC199" s="153"/>
      <c r="BD199" s="153"/>
      <c r="BE199" s="153"/>
      <c r="BF199" s="153"/>
      <c r="BG199" s="153"/>
      <c r="BH199" s="153"/>
      <c r="BI199" s="153"/>
      <c r="BJ199" s="153"/>
      <c r="BK199" s="153"/>
      <c r="BL199" s="153"/>
      <c r="BM199" s="153"/>
      <c r="BN199" s="153"/>
      <c r="BO199" s="153"/>
      <c r="BP199" s="153"/>
      <c r="BQ199" s="153"/>
      <c r="BR199" s="153"/>
      <c r="BS199" s="153"/>
    </row>
    <row r="200" spans="26:71" x14ac:dyDescent="0.2"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</row>
    <row r="201" spans="26:71" x14ac:dyDescent="0.2"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</row>
    <row r="202" spans="26:71" x14ac:dyDescent="0.2"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</row>
    <row r="203" spans="26:71" x14ac:dyDescent="0.2"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</row>
    <row r="204" spans="26:71" x14ac:dyDescent="0.2"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</row>
    <row r="205" spans="26:71" x14ac:dyDescent="0.2"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</row>
    <row r="206" spans="26:71" x14ac:dyDescent="0.2"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</row>
    <row r="207" spans="26:71" x14ac:dyDescent="0.2"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</row>
    <row r="208" spans="26:71" x14ac:dyDescent="0.2"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</row>
    <row r="209" spans="26:71" x14ac:dyDescent="0.2"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  <c r="BA209" s="153"/>
      <c r="BB209" s="153"/>
      <c r="BC209" s="153"/>
      <c r="BD209" s="153"/>
      <c r="BE209" s="153"/>
      <c r="BF209" s="153"/>
      <c r="BG209" s="153"/>
      <c r="BH209" s="153"/>
      <c r="BI209" s="153"/>
      <c r="BJ209" s="153"/>
      <c r="BK209" s="153"/>
      <c r="BL209" s="153"/>
      <c r="BM209" s="153"/>
      <c r="BN209" s="153"/>
      <c r="BO209" s="153"/>
      <c r="BP209" s="153"/>
      <c r="BQ209" s="153"/>
      <c r="BR209" s="153"/>
      <c r="BS209" s="153"/>
    </row>
    <row r="210" spans="26:71" x14ac:dyDescent="0.2"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</row>
    <row r="211" spans="26:71" x14ac:dyDescent="0.2"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  <c r="BG211" s="153"/>
      <c r="BH211" s="153"/>
      <c r="BI211" s="153"/>
      <c r="BJ211" s="153"/>
      <c r="BK211" s="153"/>
      <c r="BL211" s="153"/>
      <c r="BM211" s="153"/>
      <c r="BN211" s="153"/>
      <c r="BO211" s="153"/>
      <c r="BP211" s="153"/>
      <c r="BQ211" s="153"/>
      <c r="BR211" s="153"/>
      <c r="BS211" s="153"/>
    </row>
    <row r="212" spans="26:71" x14ac:dyDescent="0.2"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  <c r="BA212" s="153"/>
      <c r="BB212" s="153"/>
      <c r="BC212" s="153"/>
      <c r="BD212" s="153"/>
      <c r="BE212" s="153"/>
      <c r="BF212" s="153"/>
      <c r="BG212" s="153"/>
      <c r="BH212" s="153"/>
      <c r="BI212" s="153"/>
      <c r="BJ212" s="153"/>
      <c r="BK212" s="153"/>
      <c r="BL212" s="153"/>
      <c r="BM212" s="153"/>
      <c r="BN212" s="153"/>
      <c r="BO212" s="153"/>
      <c r="BP212" s="153"/>
      <c r="BQ212" s="153"/>
      <c r="BR212" s="153"/>
      <c r="BS212" s="153"/>
    </row>
    <row r="213" spans="26:71" x14ac:dyDescent="0.2"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  <c r="BA213" s="153"/>
      <c r="BB213" s="153"/>
      <c r="BC213" s="153"/>
      <c r="BD213" s="153"/>
      <c r="BE213" s="153"/>
      <c r="BF213" s="153"/>
      <c r="BG213" s="153"/>
      <c r="BH213" s="153"/>
      <c r="BI213" s="153"/>
      <c r="BJ213" s="153"/>
      <c r="BK213" s="153"/>
      <c r="BL213" s="153"/>
      <c r="BM213" s="153"/>
      <c r="BN213" s="153"/>
      <c r="BO213" s="153"/>
      <c r="BP213" s="153"/>
      <c r="BQ213" s="153"/>
      <c r="BR213" s="153"/>
      <c r="BS213" s="153"/>
    </row>
    <row r="214" spans="26:71" x14ac:dyDescent="0.2"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  <c r="BG214" s="153"/>
      <c r="BH214" s="153"/>
      <c r="BI214" s="153"/>
      <c r="BJ214" s="153"/>
      <c r="BK214" s="153"/>
      <c r="BL214" s="153"/>
      <c r="BM214" s="153"/>
      <c r="BN214" s="153"/>
      <c r="BO214" s="153"/>
      <c r="BP214" s="153"/>
      <c r="BQ214" s="153"/>
      <c r="BR214" s="153"/>
      <c r="BS214" s="153"/>
    </row>
    <row r="215" spans="26:71" x14ac:dyDescent="0.2"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  <c r="BA215" s="153"/>
      <c r="BB215" s="153"/>
      <c r="BC215" s="153"/>
      <c r="BD215" s="153"/>
      <c r="BE215" s="153"/>
      <c r="BF215" s="153"/>
      <c r="BG215" s="153"/>
      <c r="BH215" s="153"/>
      <c r="BI215" s="153"/>
      <c r="BJ215" s="153"/>
      <c r="BK215" s="153"/>
      <c r="BL215" s="153"/>
      <c r="BM215" s="153"/>
      <c r="BN215" s="153"/>
      <c r="BO215" s="153"/>
      <c r="BP215" s="153"/>
      <c r="BQ215" s="153"/>
      <c r="BR215" s="153"/>
      <c r="BS215" s="153"/>
    </row>
    <row r="216" spans="26:71" x14ac:dyDescent="0.2"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  <c r="BG216" s="153"/>
      <c r="BH216" s="153"/>
      <c r="BI216" s="153"/>
      <c r="BJ216" s="153"/>
      <c r="BK216" s="153"/>
      <c r="BL216" s="153"/>
      <c r="BM216" s="153"/>
      <c r="BN216" s="153"/>
      <c r="BO216" s="153"/>
      <c r="BP216" s="153"/>
      <c r="BQ216" s="153"/>
      <c r="BR216" s="153"/>
      <c r="BS216" s="153"/>
    </row>
    <row r="217" spans="26:71" x14ac:dyDescent="0.2"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  <c r="BG217" s="153"/>
      <c r="BH217" s="153"/>
      <c r="BI217" s="153"/>
      <c r="BJ217" s="153"/>
      <c r="BK217" s="153"/>
      <c r="BL217" s="153"/>
      <c r="BM217" s="153"/>
      <c r="BN217" s="153"/>
      <c r="BO217" s="153"/>
      <c r="BP217" s="153"/>
      <c r="BQ217" s="153"/>
      <c r="BR217" s="153"/>
      <c r="BS217" s="153"/>
    </row>
    <row r="218" spans="26:71" x14ac:dyDescent="0.2"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  <c r="BA218" s="153"/>
      <c r="BB218" s="153"/>
      <c r="BC218" s="153"/>
      <c r="BD218" s="153"/>
      <c r="BE218" s="153"/>
      <c r="BF218" s="153"/>
      <c r="BG218" s="153"/>
      <c r="BH218" s="153"/>
      <c r="BI218" s="153"/>
      <c r="BJ218" s="153"/>
      <c r="BK218" s="153"/>
      <c r="BL218" s="153"/>
      <c r="BM218" s="153"/>
      <c r="BN218" s="153"/>
      <c r="BO218" s="153"/>
      <c r="BP218" s="153"/>
      <c r="BQ218" s="153"/>
      <c r="BR218" s="153"/>
      <c r="BS218" s="153"/>
    </row>
    <row r="219" spans="26:71" x14ac:dyDescent="0.2"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  <c r="BA219" s="153"/>
      <c r="BB219" s="153"/>
      <c r="BC219" s="153"/>
      <c r="BD219" s="153"/>
      <c r="BE219" s="153"/>
      <c r="BF219" s="153"/>
      <c r="BG219" s="153"/>
      <c r="BH219" s="153"/>
      <c r="BI219" s="153"/>
      <c r="BJ219" s="153"/>
      <c r="BK219" s="153"/>
      <c r="BL219" s="153"/>
      <c r="BM219" s="153"/>
      <c r="BN219" s="153"/>
      <c r="BO219" s="153"/>
      <c r="BP219" s="153"/>
      <c r="BQ219" s="153"/>
      <c r="BR219" s="153"/>
      <c r="BS219" s="153"/>
    </row>
    <row r="220" spans="26:71" x14ac:dyDescent="0.2"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  <c r="BG220" s="153"/>
      <c r="BH220" s="153"/>
      <c r="BI220" s="153"/>
      <c r="BJ220" s="153"/>
      <c r="BK220" s="153"/>
      <c r="BL220" s="153"/>
      <c r="BM220" s="153"/>
      <c r="BN220" s="153"/>
      <c r="BO220" s="153"/>
      <c r="BP220" s="153"/>
      <c r="BQ220" s="153"/>
      <c r="BR220" s="153"/>
      <c r="BS220" s="153"/>
    </row>
    <row r="221" spans="26:71" x14ac:dyDescent="0.2"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  <c r="BG221" s="153"/>
      <c r="BH221" s="153"/>
      <c r="BI221" s="153"/>
      <c r="BJ221" s="153"/>
      <c r="BK221" s="153"/>
      <c r="BL221" s="153"/>
      <c r="BM221" s="153"/>
      <c r="BN221" s="153"/>
      <c r="BO221" s="153"/>
      <c r="BP221" s="153"/>
      <c r="BQ221" s="153"/>
      <c r="BR221" s="153"/>
      <c r="BS221" s="153"/>
    </row>
    <row r="222" spans="26:71" x14ac:dyDescent="0.2"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  <c r="BG222" s="153"/>
      <c r="BH222" s="153"/>
      <c r="BI222" s="153"/>
      <c r="BJ222" s="153"/>
      <c r="BK222" s="153"/>
      <c r="BL222" s="153"/>
      <c r="BM222" s="153"/>
      <c r="BN222" s="153"/>
      <c r="BO222" s="153"/>
      <c r="BP222" s="153"/>
      <c r="BQ222" s="153"/>
      <c r="BR222" s="153"/>
      <c r="BS222" s="153"/>
    </row>
    <row r="223" spans="26:71" x14ac:dyDescent="0.2"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  <c r="BA223" s="153"/>
      <c r="BB223" s="153"/>
      <c r="BC223" s="153"/>
      <c r="BD223" s="153"/>
      <c r="BE223" s="153"/>
      <c r="BF223" s="153"/>
      <c r="BG223" s="153"/>
      <c r="BH223" s="153"/>
      <c r="BI223" s="153"/>
      <c r="BJ223" s="153"/>
      <c r="BK223" s="153"/>
      <c r="BL223" s="153"/>
      <c r="BM223" s="153"/>
      <c r="BN223" s="153"/>
      <c r="BO223" s="153"/>
      <c r="BP223" s="153"/>
      <c r="BQ223" s="153"/>
      <c r="BR223" s="153"/>
      <c r="BS223" s="153"/>
    </row>
    <row r="224" spans="26:71" x14ac:dyDescent="0.2"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  <c r="BG224" s="153"/>
      <c r="BH224" s="153"/>
      <c r="BI224" s="153"/>
      <c r="BJ224" s="153"/>
      <c r="BK224" s="153"/>
      <c r="BL224" s="153"/>
      <c r="BM224" s="153"/>
      <c r="BN224" s="153"/>
      <c r="BO224" s="153"/>
      <c r="BP224" s="153"/>
      <c r="BQ224" s="153"/>
      <c r="BR224" s="153"/>
      <c r="BS224" s="153"/>
    </row>
    <row r="225" spans="26:71" x14ac:dyDescent="0.2"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  <c r="BA225" s="153"/>
      <c r="BB225" s="153"/>
      <c r="BC225" s="153"/>
      <c r="BD225" s="153"/>
      <c r="BE225" s="153"/>
      <c r="BF225" s="153"/>
      <c r="BG225" s="153"/>
      <c r="BH225" s="153"/>
      <c r="BI225" s="153"/>
      <c r="BJ225" s="153"/>
      <c r="BK225" s="153"/>
      <c r="BL225" s="153"/>
      <c r="BM225" s="153"/>
      <c r="BN225" s="153"/>
      <c r="BO225" s="153"/>
      <c r="BP225" s="153"/>
      <c r="BQ225" s="153"/>
      <c r="BR225" s="153"/>
      <c r="BS225" s="153"/>
    </row>
    <row r="226" spans="26:71" x14ac:dyDescent="0.2"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  <c r="BG226" s="153"/>
      <c r="BH226" s="153"/>
      <c r="BI226" s="153"/>
      <c r="BJ226" s="153"/>
      <c r="BK226" s="153"/>
      <c r="BL226" s="153"/>
      <c r="BM226" s="153"/>
      <c r="BN226" s="153"/>
      <c r="BO226" s="153"/>
      <c r="BP226" s="153"/>
      <c r="BQ226" s="153"/>
      <c r="BR226" s="153"/>
      <c r="BS226" s="153"/>
    </row>
    <row r="227" spans="26:71" x14ac:dyDescent="0.2"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  <c r="BA227" s="153"/>
      <c r="BB227" s="153"/>
      <c r="BC227" s="153"/>
      <c r="BD227" s="153"/>
      <c r="BE227" s="153"/>
      <c r="BF227" s="153"/>
      <c r="BG227" s="153"/>
      <c r="BH227" s="153"/>
      <c r="BI227" s="153"/>
      <c r="BJ227" s="153"/>
      <c r="BK227" s="153"/>
      <c r="BL227" s="153"/>
      <c r="BM227" s="153"/>
      <c r="BN227" s="153"/>
      <c r="BO227" s="153"/>
      <c r="BP227" s="153"/>
      <c r="BQ227" s="153"/>
      <c r="BR227" s="153"/>
      <c r="BS227" s="153"/>
    </row>
    <row r="228" spans="26:71" x14ac:dyDescent="0.2"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  <c r="BA228" s="153"/>
      <c r="BB228" s="153"/>
      <c r="BC228" s="153"/>
      <c r="BD228" s="153"/>
      <c r="BE228" s="153"/>
      <c r="BF228" s="153"/>
      <c r="BG228" s="153"/>
      <c r="BH228" s="153"/>
      <c r="BI228" s="153"/>
      <c r="BJ228" s="153"/>
      <c r="BK228" s="153"/>
      <c r="BL228" s="153"/>
      <c r="BM228" s="153"/>
      <c r="BN228" s="153"/>
      <c r="BO228" s="153"/>
      <c r="BP228" s="153"/>
      <c r="BQ228" s="153"/>
      <c r="BR228" s="153"/>
      <c r="BS228" s="153"/>
    </row>
    <row r="229" spans="26:71" x14ac:dyDescent="0.2"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  <c r="BA229" s="153"/>
      <c r="BB229" s="153"/>
      <c r="BC229" s="153"/>
      <c r="BD229" s="153"/>
      <c r="BE229" s="153"/>
      <c r="BF229" s="153"/>
      <c r="BG229" s="153"/>
      <c r="BH229" s="153"/>
      <c r="BI229" s="153"/>
      <c r="BJ229" s="153"/>
      <c r="BK229" s="153"/>
      <c r="BL229" s="153"/>
      <c r="BM229" s="153"/>
      <c r="BN229" s="153"/>
      <c r="BO229" s="153"/>
      <c r="BP229" s="153"/>
      <c r="BQ229" s="153"/>
      <c r="BR229" s="153"/>
      <c r="BS229" s="153"/>
    </row>
    <row r="230" spans="26:71" x14ac:dyDescent="0.2"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  <c r="BA230" s="153"/>
      <c r="BB230" s="153"/>
      <c r="BC230" s="153"/>
      <c r="BD230" s="153"/>
      <c r="BE230" s="153"/>
      <c r="BF230" s="153"/>
      <c r="BG230" s="153"/>
      <c r="BH230" s="153"/>
      <c r="BI230" s="153"/>
      <c r="BJ230" s="153"/>
      <c r="BK230" s="153"/>
      <c r="BL230" s="153"/>
      <c r="BM230" s="153"/>
      <c r="BN230" s="153"/>
      <c r="BO230" s="153"/>
      <c r="BP230" s="153"/>
      <c r="BQ230" s="153"/>
      <c r="BR230" s="153"/>
      <c r="BS230" s="153"/>
    </row>
    <row r="231" spans="26:71" x14ac:dyDescent="0.2"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  <c r="BA231" s="153"/>
      <c r="BB231" s="153"/>
      <c r="BC231" s="153"/>
      <c r="BD231" s="153"/>
      <c r="BE231" s="153"/>
      <c r="BF231" s="153"/>
      <c r="BG231" s="153"/>
      <c r="BH231" s="153"/>
      <c r="BI231" s="153"/>
      <c r="BJ231" s="153"/>
      <c r="BK231" s="153"/>
      <c r="BL231" s="153"/>
      <c r="BM231" s="153"/>
      <c r="BN231" s="153"/>
      <c r="BO231" s="153"/>
      <c r="BP231" s="153"/>
      <c r="BQ231" s="153"/>
      <c r="BR231" s="153"/>
      <c r="BS231" s="153"/>
    </row>
    <row r="232" spans="26:71" x14ac:dyDescent="0.2"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  <c r="BA232" s="153"/>
      <c r="BB232" s="153"/>
      <c r="BC232" s="153"/>
      <c r="BD232" s="153"/>
      <c r="BE232" s="153"/>
      <c r="BF232" s="153"/>
      <c r="BG232" s="153"/>
      <c r="BH232" s="153"/>
      <c r="BI232" s="153"/>
      <c r="BJ232" s="153"/>
      <c r="BK232" s="153"/>
      <c r="BL232" s="153"/>
      <c r="BM232" s="153"/>
      <c r="BN232" s="153"/>
      <c r="BO232" s="153"/>
      <c r="BP232" s="153"/>
      <c r="BQ232" s="153"/>
      <c r="BR232" s="153"/>
      <c r="BS232" s="153"/>
    </row>
    <row r="233" spans="26:71" x14ac:dyDescent="0.2"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  <c r="BA233" s="153"/>
      <c r="BB233" s="153"/>
      <c r="BC233" s="153"/>
      <c r="BD233" s="153"/>
      <c r="BE233" s="153"/>
      <c r="BF233" s="153"/>
      <c r="BG233" s="153"/>
      <c r="BH233" s="153"/>
      <c r="BI233" s="153"/>
      <c r="BJ233" s="153"/>
      <c r="BK233" s="153"/>
      <c r="BL233" s="153"/>
      <c r="BM233" s="153"/>
      <c r="BN233" s="153"/>
      <c r="BO233" s="153"/>
      <c r="BP233" s="153"/>
      <c r="BQ233" s="153"/>
      <c r="BR233" s="153"/>
      <c r="BS233" s="153"/>
    </row>
    <row r="234" spans="26:71" x14ac:dyDescent="0.2"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  <c r="BA234" s="153"/>
      <c r="BB234" s="153"/>
      <c r="BC234" s="153"/>
      <c r="BD234" s="153"/>
      <c r="BE234" s="153"/>
      <c r="BF234" s="153"/>
      <c r="BG234" s="153"/>
      <c r="BH234" s="153"/>
      <c r="BI234" s="153"/>
      <c r="BJ234" s="153"/>
      <c r="BK234" s="153"/>
      <c r="BL234" s="153"/>
      <c r="BM234" s="153"/>
      <c r="BN234" s="153"/>
      <c r="BO234" s="153"/>
      <c r="BP234" s="153"/>
      <c r="BQ234" s="153"/>
      <c r="BR234" s="153"/>
      <c r="BS234" s="153"/>
    </row>
    <row r="235" spans="26:71" x14ac:dyDescent="0.2"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  <c r="BA235" s="153"/>
      <c r="BB235" s="153"/>
      <c r="BC235" s="153"/>
      <c r="BD235" s="153"/>
      <c r="BE235" s="153"/>
      <c r="BF235" s="153"/>
      <c r="BG235" s="153"/>
      <c r="BH235" s="153"/>
      <c r="BI235" s="153"/>
      <c r="BJ235" s="153"/>
      <c r="BK235" s="153"/>
      <c r="BL235" s="153"/>
      <c r="BM235" s="153"/>
      <c r="BN235" s="153"/>
      <c r="BO235" s="153"/>
      <c r="BP235" s="153"/>
      <c r="BQ235" s="153"/>
      <c r="BR235" s="153"/>
      <c r="BS235" s="153"/>
    </row>
    <row r="236" spans="26:71" x14ac:dyDescent="0.2"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  <c r="BA236" s="153"/>
      <c r="BB236" s="153"/>
      <c r="BC236" s="153"/>
      <c r="BD236" s="153"/>
      <c r="BE236" s="153"/>
      <c r="BF236" s="153"/>
      <c r="BG236" s="153"/>
      <c r="BH236" s="153"/>
      <c r="BI236" s="153"/>
      <c r="BJ236" s="153"/>
      <c r="BK236" s="153"/>
      <c r="BL236" s="153"/>
      <c r="BM236" s="153"/>
      <c r="BN236" s="153"/>
      <c r="BO236" s="153"/>
      <c r="BP236" s="153"/>
      <c r="BQ236" s="153"/>
      <c r="BR236" s="153"/>
      <c r="BS236" s="153"/>
    </row>
    <row r="237" spans="26:71" x14ac:dyDescent="0.2"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  <c r="BA237" s="153"/>
      <c r="BB237" s="153"/>
      <c r="BC237" s="153"/>
      <c r="BD237" s="153"/>
      <c r="BE237" s="153"/>
      <c r="BF237" s="153"/>
      <c r="BG237" s="153"/>
      <c r="BH237" s="153"/>
      <c r="BI237" s="153"/>
      <c r="BJ237" s="153"/>
      <c r="BK237" s="153"/>
      <c r="BL237" s="153"/>
      <c r="BM237" s="153"/>
      <c r="BN237" s="153"/>
      <c r="BO237" s="153"/>
      <c r="BP237" s="153"/>
      <c r="BQ237" s="153"/>
      <c r="BR237" s="153"/>
      <c r="BS237" s="153"/>
    </row>
    <row r="238" spans="26:71" x14ac:dyDescent="0.2"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  <c r="BA238" s="153"/>
      <c r="BB238" s="153"/>
      <c r="BC238" s="153"/>
      <c r="BD238" s="153"/>
      <c r="BE238" s="153"/>
      <c r="BF238" s="153"/>
      <c r="BG238" s="153"/>
      <c r="BH238" s="153"/>
      <c r="BI238" s="153"/>
      <c r="BJ238" s="153"/>
      <c r="BK238" s="153"/>
      <c r="BL238" s="153"/>
      <c r="BM238" s="153"/>
      <c r="BN238" s="153"/>
      <c r="BO238" s="153"/>
      <c r="BP238" s="153"/>
      <c r="BQ238" s="153"/>
      <c r="BR238" s="153"/>
      <c r="BS238" s="153"/>
    </row>
    <row r="239" spans="26:71" x14ac:dyDescent="0.2"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  <c r="BA239" s="153"/>
      <c r="BB239" s="153"/>
      <c r="BC239" s="153"/>
      <c r="BD239" s="153"/>
      <c r="BE239" s="153"/>
      <c r="BF239" s="153"/>
      <c r="BG239" s="153"/>
      <c r="BH239" s="153"/>
      <c r="BI239" s="153"/>
      <c r="BJ239" s="153"/>
      <c r="BK239" s="153"/>
      <c r="BL239" s="153"/>
      <c r="BM239" s="153"/>
      <c r="BN239" s="153"/>
      <c r="BO239" s="153"/>
      <c r="BP239" s="153"/>
      <c r="BQ239" s="153"/>
      <c r="BR239" s="153"/>
      <c r="BS239" s="153"/>
    </row>
    <row r="240" spans="26:71" x14ac:dyDescent="0.2"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  <c r="BA240" s="153"/>
      <c r="BB240" s="153"/>
      <c r="BC240" s="153"/>
      <c r="BD240" s="153"/>
      <c r="BE240" s="153"/>
      <c r="BF240" s="153"/>
      <c r="BG240" s="153"/>
      <c r="BH240" s="153"/>
      <c r="BI240" s="153"/>
      <c r="BJ240" s="153"/>
      <c r="BK240" s="153"/>
      <c r="BL240" s="153"/>
      <c r="BM240" s="153"/>
      <c r="BN240" s="153"/>
      <c r="BO240" s="153"/>
      <c r="BP240" s="153"/>
      <c r="BQ240" s="153"/>
      <c r="BR240" s="153"/>
      <c r="BS240" s="153"/>
    </row>
    <row r="241" spans="26:71" x14ac:dyDescent="0.2"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  <c r="BA241" s="153"/>
      <c r="BB241" s="153"/>
      <c r="BC241" s="153"/>
      <c r="BD241" s="153"/>
      <c r="BE241" s="153"/>
      <c r="BF241" s="153"/>
      <c r="BG241" s="153"/>
      <c r="BH241" s="153"/>
      <c r="BI241" s="153"/>
      <c r="BJ241" s="153"/>
      <c r="BK241" s="153"/>
      <c r="BL241" s="153"/>
      <c r="BM241" s="153"/>
      <c r="BN241" s="153"/>
      <c r="BO241" s="153"/>
      <c r="BP241" s="153"/>
      <c r="BQ241" s="153"/>
      <c r="BR241" s="153"/>
      <c r="BS241" s="153"/>
    </row>
    <row r="242" spans="26:71" x14ac:dyDescent="0.2"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  <c r="BA242" s="153"/>
      <c r="BB242" s="153"/>
      <c r="BC242" s="153"/>
      <c r="BD242" s="153"/>
      <c r="BE242" s="153"/>
      <c r="BF242" s="153"/>
      <c r="BG242" s="153"/>
      <c r="BH242" s="153"/>
      <c r="BI242" s="153"/>
      <c r="BJ242" s="153"/>
      <c r="BK242" s="153"/>
      <c r="BL242" s="153"/>
      <c r="BM242" s="153"/>
      <c r="BN242" s="153"/>
      <c r="BO242" s="153"/>
      <c r="BP242" s="153"/>
      <c r="BQ242" s="153"/>
      <c r="BR242" s="153"/>
      <c r="BS242" s="153"/>
    </row>
    <row r="243" spans="26:71" x14ac:dyDescent="0.2"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  <c r="BA243" s="153"/>
      <c r="BB243" s="153"/>
      <c r="BC243" s="153"/>
      <c r="BD243" s="153"/>
      <c r="BE243" s="153"/>
      <c r="BF243" s="153"/>
      <c r="BG243" s="153"/>
      <c r="BH243" s="153"/>
      <c r="BI243" s="153"/>
      <c r="BJ243" s="153"/>
      <c r="BK243" s="153"/>
      <c r="BL243" s="153"/>
      <c r="BM243" s="153"/>
      <c r="BN243" s="153"/>
      <c r="BO243" s="153"/>
      <c r="BP243" s="153"/>
      <c r="BQ243" s="153"/>
      <c r="BR243" s="153"/>
      <c r="BS243" s="153"/>
    </row>
    <row r="244" spans="26:71" x14ac:dyDescent="0.2"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  <c r="BA244" s="153"/>
      <c r="BB244" s="153"/>
      <c r="BC244" s="153"/>
      <c r="BD244" s="153"/>
      <c r="BE244" s="153"/>
      <c r="BF244" s="153"/>
      <c r="BG244" s="153"/>
      <c r="BH244" s="153"/>
      <c r="BI244" s="153"/>
      <c r="BJ244" s="153"/>
      <c r="BK244" s="153"/>
      <c r="BL244" s="153"/>
      <c r="BM244" s="153"/>
      <c r="BN244" s="153"/>
      <c r="BO244" s="153"/>
      <c r="BP244" s="153"/>
      <c r="BQ244" s="153"/>
      <c r="BR244" s="153"/>
      <c r="BS244" s="153"/>
    </row>
    <row r="245" spans="26:71" x14ac:dyDescent="0.2"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  <c r="BA245" s="153"/>
      <c r="BB245" s="153"/>
      <c r="BC245" s="153"/>
      <c r="BD245" s="153"/>
      <c r="BE245" s="153"/>
      <c r="BF245" s="153"/>
      <c r="BG245" s="153"/>
      <c r="BH245" s="153"/>
      <c r="BI245" s="153"/>
      <c r="BJ245" s="153"/>
      <c r="BK245" s="153"/>
      <c r="BL245" s="153"/>
      <c r="BM245" s="153"/>
      <c r="BN245" s="153"/>
      <c r="BO245" s="153"/>
      <c r="BP245" s="153"/>
      <c r="BQ245" s="153"/>
      <c r="BR245" s="153"/>
      <c r="BS245" s="153"/>
    </row>
    <row r="246" spans="26:71" x14ac:dyDescent="0.2"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  <c r="BA246" s="153"/>
      <c r="BB246" s="153"/>
      <c r="BC246" s="153"/>
      <c r="BD246" s="153"/>
      <c r="BE246" s="153"/>
      <c r="BF246" s="153"/>
      <c r="BG246" s="153"/>
      <c r="BH246" s="153"/>
      <c r="BI246" s="153"/>
      <c r="BJ246" s="153"/>
      <c r="BK246" s="153"/>
      <c r="BL246" s="153"/>
      <c r="BM246" s="153"/>
      <c r="BN246" s="153"/>
      <c r="BO246" s="153"/>
      <c r="BP246" s="153"/>
      <c r="BQ246" s="153"/>
      <c r="BR246" s="153"/>
      <c r="BS246" s="153"/>
    </row>
    <row r="247" spans="26:71" x14ac:dyDescent="0.2"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  <c r="BA247" s="153"/>
      <c r="BB247" s="153"/>
      <c r="BC247" s="153"/>
      <c r="BD247" s="153"/>
      <c r="BE247" s="153"/>
      <c r="BF247" s="153"/>
      <c r="BG247" s="153"/>
      <c r="BH247" s="153"/>
      <c r="BI247" s="153"/>
      <c r="BJ247" s="153"/>
      <c r="BK247" s="153"/>
      <c r="BL247" s="153"/>
      <c r="BM247" s="153"/>
      <c r="BN247" s="153"/>
      <c r="BO247" s="153"/>
      <c r="BP247" s="153"/>
      <c r="BQ247" s="153"/>
      <c r="BR247" s="153"/>
      <c r="BS247" s="153"/>
    </row>
    <row r="248" spans="26:71" x14ac:dyDescent="0.2"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  <c r="BA248" s="153"/>
      <c r="BB248" s="153"/>
      <c r="BC248" s="153"/>
      <c r="BD248" s="153"/>
      <c r="BE248" s="153"/>
      <c r="BF248" s="153"/>
      <c r="BG248" s="153"/>
      <c r="BH248" s="153"/>
      <c r="BI248" s="153"/>
      <c r="BJ248" s="153"/>
      <c r="BK248" s="153"/>
      <c r="BL248" s="153"/>
      <c r="BM248" s="153"/>
      <c r="BN248" s="153"/>
      <c r="BO248" s="153"/>
      <c r="BP248" s="153"/>
      <c r="BQ248" s="153"/>
      <c r="BR248" s="153"/>
      <c r="BS248" s="153"/>
    </row>
    <row r="249" spans="26:71" x14ac:dyDescent="0.2"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  <c r="BA249" s="153"/>
      <c r="BB249" s="153"/>
      <c r="BC249" s="153"/>
      <c r="BD249" s="153"/>
      <c r="BE249" s="153"/>
      <c r="BF249" s="153"/>
      <c r="BG249" s="153"/>
      <c r="BH249" s="153"/>
      <c r="BI249" s="153"/>
      <c r="BJ249" s="153"/>
      <c r="BK249" s="153"/>
      <c r="BL249" s="153"/>
      <c r="BM249" s="153"/>
      <c r="BN249" s="153"/>
      <c r="BO249" s="153"/>
      <c r="BP249" s="153"/>
      <c r="BQ249" s="153"/>
      <c r="BR249" s="153"/>
      <c r="BS249" s="153"/>
    </row>
    <row r="250" spans="26:71" x14ac:dyDescent="0.2"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  <c r="BA250" s="153"/>
      <c r="BB250" s="153"/>
      <c r="BC250" s="153"/>
      <c r="BD250" s="153"/>
      <c r="BE250" s="153"/>
      <c r="BF250" s="153"/>
      <c r="BG250" s="153"/>
      <c r="BH250" s="153"/>
      <c r="BI250" s="153"/>
      <c r="BJ250" s="153"/>
      <c r="BK250" s="153"/>
      <c r="BL250" s="153"/>
      <c r="BM250" s="153"/>
      <c r="BN250" s="153"/>
      <c r="BO250" s="153"/>
      <c r="BP250" s="153"/>
      <c r="BQ250" s="153"/>
      <c r="BR250" s="153"/>
      <c r="BS250" s="153"/>
    </row>
    <row r="251" spans="26:71" x14ac:dyDescent="0.2"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  <c r="BA251" s="153"/>
      <c r="BB251" s="153"/>
      <c r="BC251" s="153"/>
      <c r="BD251" s="153"/>
      <c r="BE251" s="153"/>
      <c r="BF251" s="153"/>
      <c r="BG251" s="153"/>
      <c r="BH251" s="153"/>
      <c r="BI251" s="153"/>
      <c r="BJ251" s="153"/>
      <c r="BK251" s="153"/>
      <c r="BL251" s="153"/>
      <c r="BM251" s="153"/>
      <c r="BN251" s="153"/>
      <c r="BO251" s="153"/>
      <c r="BP251" s="153"/>
      <c r="BQ251" s="153"/>
      <c r="BR251" s="153"/>
      <c r="BS251" s="153"/>
    </row>
    <row r="252" spans="26:71" x14ac:dyDescent="0.2"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  <c r="BA252" s="153"/>
      <c r="BB252" s="153"/>
      <c r="BC252" s="153"/>
      <c r="BD252" s="153"/>
      <c r="BE252" s="153"/>
      <c r="BF252" s="153"/>
      <c r="BG252" s="153"/>
      <c r="BH252" s="153"/>
      <c r="BI252" s="153"/>
      <c r="BJ252" s="153"/>
      <c r="BK252" s="153"/>
      <c r="BL252" s="153"/>
      <c r="BM252" s="153"/>
      <c r="BN252" s="153"/>
      <c r="BO252" s="153"/>
      <c r="BP252" s="153"/>
      <c r="BQ252" s="153"/>
      <c r="BR252" s="153"/>
      <c r="BS252" s="153"/>
    </row>
    <row r="253" spans="26:71" x14ac:dyDescent="0.2"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  <c r="BA253" s="153"/>
      <c r="BB253" s="153"/>
      <c r="BC253" s="153"/>
      <c r="BD253" s="153"/>
      <c r="BE253" s="153"/>
      <c r="BF253" s="153"/>
      <c r="BG253" s="153"/>
      <c r="BH253" s="153"/>
      <c r="BI253" s="153"/>
      <c r="BJ253" s="153"/>
      <c r="BK253" s="153"/>
      <c r="BL253" s="153"/>
      <c r="BM253" s="153"/>
      <c r="BN253" s="153"/>
      <c r="BO253" s="153"/>
      <c r="BP253" s="153"/>
      <c r="BQ253" s="153"/>
      <c r="BR253" s="153"/>
      <c r="BS253" s="153"/>
    </row>
    <row r="254" spans="26:71" x14ac:dyDescent="0.2"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  <c r="BA254" s="153"/>
      <c r="BB254" s="153"/>
      <c r="BC254" s="153"/>
      <c r="BD254" s="153"/>
      <c r="BE254" s="153"/>
      <c r="BF254" s="153"/>
      <c r="BG254" s="153"/>
      <c r="BH254" s="153"/>
      <c r="BI254" s="153"/>
      <c r="BJ254" s="153"/>
      <c r="BK254" s="153"/>
      <c r="BL254" s="153"/>
      <c r="BM254" s="153"/>
      <c r="BN254" s="153"/>
      <c r="BO254" s="153"/>
      <c r="BP254" s="153"/>
      <c r="BQ254" s="153"/>
      <c r="BR254" s="153"/>
      <c r="BS254" s="153"/>
    </row>
    <row r="255" spans="26:71" x14ac:dyDescent="0.2"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  <c r="BA255" s="153"/>
      <c r="BB255" s="153"/>
      <c r="BC255" s="153"/>
      <c r="BD255" s="153"/>
      <c r="BE255" s="153"/>
      <c r="BF255" s="153"/>
      <c r="BG255" s="153"/>
      <c r="BH255" s="153"/>
      <c r="BI255" s="153"/>
      <c r="BJ255" s="153"/>
      <c r="BK255" s="153"/>
      <c r="BL255" s="153"/>
      <c r="BM255" s="153"/>
      <c r="BN255" s="153"/>
      <c r="BO255" s="153"/>
      <c r="BP255" s="153"/>
      <c r="BQ255" s="153"/>
      <c r="BR255" s="153"/>
      <c r="BS255" s="153"/>
    </row>
    <row r="256" spans="26:71" x14ac:dyDescent="0.2"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  <c r="BA256" s="153"/>
      <c r="BB256" s="153"/>
      <c r="BC256" s="153"/>
      <c r="BD256" s="153"/>
      <c r="BE256" s="153"/>
      <c r="BF256" s="153"/>
      <c r="BG256" s="153"/>
      <c r="BH256" s="153"/>
      <c r="BI256" s="153"/>
      <c r="BJ256" s="153"/>
      <c r="BK256" s="153"/>
      <c r="BL256" s="153"/>
      <c r="BM256" s="153"/>
      <c r="BN256" s="153"/>
      <c r="BO256" s="153"/>
      <c r="BP256" s="153"/>
      <c r="BQ256" s="153"/>
      <c r="BR256" s="153"/>
      <c r="BS256" s="153"/>
    </row>
    <row r="257" spans="26:71" x14ac:dyDescent="0.2"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</row>
    <row r="258" spans="26:71" x14ac:dyDescent="0.2"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  <c r="BA258" s="153"/>
      <c r="BB258" s="153"/>
      <c r="BC258" s="153"/>
      <c r="BD258" s="153"/>
      <c r="BE258" s="153"/>
      <c r="BF258" s="153"/>
      <c r="BG258" s="153"/>
      <c r="BH258" s="153"/>
      <c r="BI258" s="153"/>
      <c r="BJ258" s="153"/>
      <c r="BK258" s="153"/>
      <c r="BL258" s="153"/>
      <c r="BM258" s="153"/>
      <c r="BN258" s="153"/>
      <c r="BO258" s="153"/>
      <c r="BP258" s="153"/>
      <c r="BQ258" s="153"/>
      <c r="BR258" s="153"/>
      <c r="BS258" s="153"/>
    </row>
    <row r="259" spans="26:71" x14ac:dyDescent="0.2"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  <c r="BA259" s="153"/>
      <c r="BB259" s="153"/>
      <c r="BC259" s="153"/>
      <c r="BD259" s="153"/>
      <c r="BE259" s="153"/>
      <c r="BF259" s="153"/>
      <c r="BG259" s="153"/>
      <c r="BH259" s="153"/>
      <c r="BI259" s="153"/>
      <c r="BJ259" s="153"/>
      <c r="BK259" s="153"/>
      <c r="BL259" s="153"/>
      <c r="BM259" s="153"/>
      <c r="BN259" s="153"/>
      <c r="BO259" s="153"/>
      <c r="BP259" s="153"/>
      <c r="BQ259" s="153"/>
      <c r="BR259" s="153"/>
      <c r="BS259" s="153"/>
    </row>
    <row r="260" spans="26:71" x14ac:dyDescent="0.2"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  <c r="BA260" s="153"/>
      <c r="BB260" s="153"/>
      <c r="BC260" s="153"/>
      <c r="BD260" s="153"/>
      <c r="BE260" s="153"/>
      <c r="BF260" s="153"/>
      <c r="BG260" s="153"/>
      <c r="BH260" s="153"/>
      <c r="BI260" s="153"/>
      <c r="BJ260" s="153"/>
      <c r="BK260" s="153"/>
      <c r="BL260" s="153"/>
      <c r="BM260" s="153"/>
      <c r="BN260" s="153"/>
      <c r="BO260" s="153"/>
      <c r="BP260" s="153"/>
      <c r="BQ260" s="153"/>
      <c r="BR260" s="153"/>
      <c r="BS260" s="153"/>
    </row>
    <row r="261" spans="26:71" x14ac:dyDescent="0.2"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  <c r="BA261" s="153"/>
      <c r="BB261" s="153"/>
      <c r="BC261" s="153"/>
      <c r="BD261" s="153"/>
      <c r="BE261" s="153"/>
      <c r="BF261" s="153"/>
      <c r="BG261" s="153"/>
      <c r="BH261" s="153"/>
      <c r="BI261" s="153"/>
      <c r="BJ261" s="153"/>
      <c r="BK261" s="153"/>
      <c r="BL261" s="153"/>
      <c r="BM261" s="153"/>
      <c r="BN261" s="153"/>
      <c r="BO261" s="153"/>
      <c r="BP261" s="153"/>
      <c r="BQ261" s="153"/>
      <c r="BR261" s="153"/>
      <c r="BS261" s="153"/>
    </row>
    <row r="262" spans="26:71" x14ac:dyDescent="0.2"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  <c r="BA262" s="153"/>
      <c r="BB262" s="153"/>
      <c r="BC262" s="153"/>
      <c r="BD262" s="153"/>
      <c r="BE262" s="153"/>
      <c r="BF262" s="153"/>
      <c r="BG262" s="153"/>
      <c r="BH262" s="153"/>
      <c r="BI262" s="153"/>
      <c r="BJ262" s="153"/>
      <c r="BK262" s="153"/>
      <c r="BL262" s="153"/>
      <c r="BM262" s="153"/>
      <c r="BN262" s="153"/>
      <c r="BO262" s="153"/>
      <c r="BP262" s="153"/>
      <c r="BQ262" s="153"/>
      <c r="BR262" s="153"/>
      <c r="BS262" s="153"/>
    </row>
    <row r="263" spans="26:71" x14ac:dyDescent="0.2"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  <c r="BA263" s="153"/>
      <c r="BB263" s="153"/>
      <c r="BC263" s="153"/>
      <c r="BD263" s="153"/>
      <c r="BE263" s="153"/>
      <c r="BF263" s="153"/>
      <c r="BG263" s="153"/>
      <c r="BH263" s="153"/>
      <c r="BI263" s="153"/>
      <c r="BJ263" s="153"/>
      <c r="BK263" s="153"/>
      <c r="BL263" s="153"/>
      <c r="BM263" s="153"/>
      <c r="BN263" s="153"/>
      <c r="BO263" s="153"/>
      <c r="BP263" s="153"/>
      <c r="BQ263" s="153"/>
      <c r="BR263" s="153"/>
      <c r="BS263" s="153"/>
    </row>
    <row r="264" spans="26:71" x14ac:dyDescent="0.2"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  <c r="BA264" s="153"/>
      <c r="BB264" s="153"/>
      <c r="BC264" s="153"/>
      <c r="BD264" s="153"/>
      <c r="BE264" s="153"/>
      <c r="BF264" s="153"/>
      <c r="BG264" s="153"/>
      <c r="BH264" s="153"/>
      <c r="BI264" s="153"/>
      <c r="BJ264" s="153"/>
      <c r="BK264" s="153"/>
      <c r="BL264" s="153"/>
      <c r="BM264" s="153"/>
      <c r="BN264" s="153"/>
      <c r="BO264" s="153"/>
      <c r="BP264" s="153"/>
      <c r="BQ264" s="153"/>
      <c r="BR264" s="153"/>
      <c r="BS264" s="153"/>
    </row>
    <row r="265" spans="26:71" x14ac:dyDescent="0.2"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  <c r="BA265" s="153"/>
      <c r="BB265" s="153"/>
      <c r="BC265" s="153"/>
      <c r="BD265" s="153"/>
      <c r="BE265" s="153"/>
      <c r="BF265" s="153"/>
      <c r="BG265" s="153"/>
      <c r="BH265" s="153"/>
      <c r="BI265" s="153"/>
      <c r="BJ265" s="153"/>
      <c r="BK265" s="153"/>
      <c r="BL265" s="153"/>
      <c r="BM265" s="153"/>
      <c r="BN265" s="153"/>
      <c r="BO265" s="153"/>
      <c r="BP265" s="153"/>
      <c r="BQ265" s="153"/>
      <c r="BR265" s="153"/>
      <c r="BS265" s="153"/>
    </row>
    <row r="266" spans="26:71" x14ac:dyDescent="0.2"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  <c r="BA266" s="153"/>
      <c r="BB266" s="153"/>
      <c r="BC266" s="153"/>
      <c r="BD266" s="153"/>
      <c r="BE266" s="153"/>
      <c r="BF266" s="153"/>
      <c r="BG266" s="153"/>
      <c r="BH266" s="153"/>
      <c r="BI266" s="153"/>
      <c r="BJ266" s="153"/>
      <c r="BK266" s="153"/>
      <c r="BL266" s="153"/>
      <c r="BM266" s="153"/>
      <c r="BN266" s="153"/>
      <c r="BO266" s="153"/>
      <c r="BP266" s="153"/>
      <c r="BQ266" s="153"/>
      <c r="BR266" s="153"/>
      <c r="BS266" s="153"/>
    </row>
    <row r="267" spans="26:71" x14ac:dyDescent="0.2"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  <c r="BA267" s="153"/>
      <c r="BB267" s="153"/>
      <c r="BC267" s="153"/>
      <c r="BD267" s="153"/>
      <c r="BE267" s="153"/>
      <c r="BF267" s="153"/>
      <c r="BG267" s="153"/>
      <c r="BH267" s="153"/>
      <c r="BI267" s="153"/>
      <c r="BJ267" s="153"/>
      <c r="BK267" s="153"/>
      <c r="BL267" s="153"/>
      <c r="BM267" s="153"/>
      <c r="BN267" s="153"/>
      <c r="BO267" s="153"/>
      <c r="BP267" s="153"/>
      <c r="BQ267" s="153"/>
      <c r="BR267" s="153"/>
      <c r="BS267" s="153"/>
    </row>
    <row r="268" spans="26:71" x14ac:dyDescent="0.2"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  <c r="BA268" s="153"/>
      <c r="BB268" s="153"/>
      <c r="BC268" s="153"/>
      <c r="BD268" s="153"/>
      <c r="BE268" s="153"/>
      <c r="BF268" s="153"/>
      <c r="BG268" s="153"/>
      <c r="BH268" s="153"/>
      <c r="BI268" s="153"/>
      <c r="BJ268" s="153"/>
      <c r="BK268" s="153"/>
      <c r="BL268" s="153"/>
      <c r="BM268" s="153"/>
      <c r="BN268" s="153"/>
      <c r="BO268" s="153"/>
      <c r="BP268" s="153"/>
      <c r="BQ268" s="153"/>
      <c r="BR268" s="153"/>
      <c r="BS268" s="153"/>
    </row>
    <row r="269" spans="26:71" x14ac:dyDescent="0.2"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  <c r="BA269" s="153"/>
      <c r="BB269" s="153"/>
      <c r="BC269" s="153"/>
      <c r="BD269" s="153"/>
      <c r="BE269" s="153"/>
      <c r="BF269" s="153"/>
      <c r="BG269" s="153"/>
      <c r="BH269" s="153"/>
      <c r="BI269" s="153"/>
      <c r="BJ269" s="153"/>
      <c r="BK269" s="153"/>
      <c r="BL269" s="153"/>
      <c r="BM269" s="153"/>
      <c r="BN269" s="153"/>
      <c r="BO269" s="153"/>
      <c r="BP269" s="153"/>
      <c r="BQ269" s="153"/>
      <c r="BR269" s="153"/>
      <c r="BS269" s="153"/>
    </row>
    <row r="270" spans="26:71" x14ac:dyDescent="0.2"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  <c r="BA270" s="153"/>
      <c r="BB270" s="153"/>
      <c r="BC270" s="153"/>
      <c r="BD270" s="153"/>
      <c r="BE270" s="153"/>
      <c r="BF270" s="153"/>
      <c r="BG270" s="153"/>
      <c r="BH270" s="153"/>
      <c r="BI270" s="153"/>
      <c r="BJ270" s="153"/>
      <c r="BK270" s="153"/>
      <c r="BL270" s="153"/>
      <c r="BM270" s="153"/>
      <c r="BN270" s="153"/>
      <c r="BO270" s="153"/>
      <c r="BP270" s="153"/>
      <c r="BQ270" s="153"/>
      <c r="BR270" s="153"/>
      <c r="BS270" s="153"/>
    </row>
    <row r="271" spans="26:71" x14ac:dyDescent="0.2"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  <c r="BA271" s="153"/>
      <c r="BB271" s="153"/>
      <c r="BC271" s="153"/>
      <c r="BD271" s="153"/>
      <c r="BE271" s="153"/>
      <c r="BF271" s="153"/>
      <c r="BG271" s="153"/>
      <c r="BH271" s="153"/>
      <c r="BI271" s="153"/>
      <c r="BJ271" s="153"/>
      <c r="BK271" s="153"/>
      <c r="BL271" s="153"/>
      <c r="BM271" s="153"/>
      <c r="BN271" s="153"/>
      <c r="BO271" s="153"/>
      <c r="BP271" s="153"/>
      <c r="BQ271" s="153"/>
      <c r="BR271" s="153"/>
      <c r="BS271" s="153"/>
    </row>
    <row r="272" spans="26:71" x14ac:dyDescent="0.2"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  <c r="BA272" s="153"/>
      <c r="BB272" s="153"/>
      <c r="BC272" s="153"/>
      <c r="BD272" s="153"/>
      <c r="BE272" s="153"/>
      <c r="BF272" s="153"/>
      <c r="BG272" s="153"/>
      <c r="BH272" s="153"/>
      <c r="BI272" s="153"/>
      <c r="BJ272" s="153"/>
      <c r="BK272" s="153"/>
      <c r="BL272" s="153"/>
      <c r="BM272" s="153"/>
      <c r="BN272" s="153"/>
      <c r="BO272" s="153"/>
      <c r="BP272" s="153"/>
      <c r="BQ272" s="153"/>
      <c r="BR272" s="153"/>
      <c r="BS272" s="153"/>
    </row>
    <row r="273" spans="26:71" x14ac:dyDescent="0.2"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  <c r="BA273" s="153"/>
      <c r="BB273" s="153"/>
      <c r="BC273" s="153"/>
      <c r="BD273" s="153"/>
      <c r="BE273" s="153"/>
      <c r="BF273" s="153"/>
      <c r="BG273" s="153"/>
      <c r="BH273" s="153"/>
      <c r="BI273" s="153"/>
      <c r="BJ273" s="153"/>
      <c r="BK273" s="153"/>
      <c r="BL273" s="153"/>
      <c r="BM273" s="153"/>
      <c r="BN273" s="153"/>
      <c r="BO273" s="153"/>
      <c r="BP273" s="153"/>
      <c r="BQ273" s="153"/>
      <c r="BR273" s="153"/>
      <c r="BS273" s="153"/>
    </row>
    <row r="274" spans="26:71" x14ac:dyDescent="0.2"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  <c r="BA274" s="153"/>
      <c r="BB274" s="153"/>
      <c r="BC274" s="153"/>
      <c r="BD274" s="153"/>
      <c r="BE274" s="153"/>
      <c r="BF274" s="153"/>
      <c r="BG274" s="153"/>
      <c r="BH274" s="153"/>
      <c r="BI274" s="153"/>
      <c r="BJ274" s="153"/>
      <c r="BK274" s="153"/>
      <c r="BL274" s="153"/>
      <c r="BM274" s="153"/>
      <c r="BN274" s="153"/>
      <c r="BO274" s="153"/>
      <c r="BP274" s="153"/>
      <c r="BQ274" s="153"/>
      <c r="BR274" s="153"/>
      <c r="BS274" s="153"/>
    </row>
    <row r="275" spans="26:71" x14ac:dyDescent="0.2"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  <c r="BA275" s="153"/>
      <c r="BB275" s="153"/>
      <c r="BC275" s="153"/>
      <c r="BD275" s="153"/>
      <c r="BE275" s="153"/>
      <c r="BF275" s="153"/>
      <c r="BG275" s="153"/>
      <c r="BH275" s="153"/>
      <c r="BI275" s="153"/>
      <c r="BJ275" s="153"/>
      <c r="BK275" s="153"/>
      <c r="BL275" s="153"/>
      <c r="BM275" s="153"/>
      <c r="BN275" s="153"/>
      <c r="BO275" s="153"/>
      <c r="BP275" s="153"/>
      <c r="BQ275" s="153"/>
      <c r="BR275" s="153"/>
      <c r="BS275" s="153"/>
    </row>
    <row r="276" spans="26:71" x14ac:dyDescent="0.2"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  <c r="BA276" s="153"/>
      <c r="BB276" s="153"/>
      <c r="BC276" s="153"/>
      <c r="BD276" s="153"/>
      <c r="BE276" s="153"/>
      <c r="BF276" s="153"/>
      <c r="BG276" s="153"/>
      <c r="BH276" s="153"/>
      <c r="BI276" s="153"/>
      <c r="BJ276" s="153"/>
      <c r="BK276" s="153"/>
      <c r="BL276" s="153"/>
      <c r="BM276" s="153"/>
      <c r="BN276" s="153"/>
      <c r="BO276" s="153"/>
      <c r="BP276" s="153"/>
      <c r="BQ276" s="153"/>
      <c r="BR276" s="153"/>
      <c r="BS276" s="153"/>
    </row>
    <row r="277" spans="26:71" x14ac:dyDescent="0.2"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  <c r="BG277" s="153"/>
      <c r="BH277" s="153"/>
      <c r="BI277" s="153"/>
      <c r="BJ277" s="153"/>
      <c r="BK277" s="153"/>
      <c r="BL277" s="153"/>
      <c r="BM277" s="153"/>
      <c r="BN277" s="153"/>
      <c r="BO277" s="153"/>
      <c r="BP277" s="153"/>
      <c r="BQ277" s="153"/>
      <c r="BR277" s="153"/>
      <c r="BS277" s="153"/>
    </row>
    <row r="278" spans="26:71" x14ac:dyDescent="0.2"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  <c r="BA278" s="153"/>
      <c r="BB278" s="153"/>
      <c r="BC278" s="153"/>
      <c r="BD278" s="153"/>
      <c r="BE278" s="153"/>
      <c r="BF278" s="153"/>
      <c r="BG278" s="153"/>
      <c r="BH278" s="153"/>
      <c r="BI278" s="153"/>
      <c r="BJ278" s="153"/>
      <c r="BK278" s="153"/>
      <c r="BL278" s="153"/>
      <c r="BM278" s="153"/>
      <c r="BN278" s="153"/>
      <c r="BO278" s="153"/>
      <c r="BP278" s="153"/>
      <c r="BQ278" s="153"/>
      <c r="BR278" s="153"/>
      <c r="BS278" s="153"/>
    </row>
    <row r="279" spans="26:71" x14ac:dyDescent="0.2"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  <c r="BA279" s="153"/>
      <c r="BB279" s="153"/>
      <c r="BC279" s="153"/>
      <c r="BD279" s="153"/>
      <c r="BE279" s="153"/>
      <c r="BF279" s="153"/>
      <c r="BG279" s="153"/>
      <c r="BH279" s="153"/>
      <c r="BI279" s="153"/>
      <c r="BJ279" s="153"/>
      <c r="BK279" s="153"/>
      <c r="BL279" s="153"/>
      <c r="BM279" s="153"/>
      <c r="BN279" s="153"/>
      <c r="BO279" s="153"/>
      <c r="BP279" s="153"/>
      <c r="BQ279" s="153"/>
      <c r="BR279" s="153"/>
      <c r="BS279" s="153"/>
    </row>
    <row r="280" spans="26:71" x14ac:dyDescent="0.2"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  <c r="BA280" s="153"/>
      <c r="BB280" s="153"/>
      <c r="BC280" s="153"/>
      <c r="BD280" s="153"/>
      <c r="BE280" s="153"/>
      <c r="BF280" s="153"/>
      <c r="BG280" s="153"/>
      <c r="BH280" s="153"/>
      <c r="BI280" s="153"/>
      <c r="BJ280" s="153"/>
      <c r="BK280" s="153"/>
      <c r="BL280" s="153"/>
      <c r="BM280" s="153"/>
      <c r="BN280" s="153"/>
      <c r="BO280" s="153"/>
      <c r="BP280" s="153"/>
      <c r="BQ280" s="153"/>
      <c r="BR280" s="153"/>
      <c r="BS280" s="153"/>
    </row>
    <row r="281" spans="26:71" x14ac:dyDescent="0.2"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  <c r="BA281" s="153"/>
      <c r="BB281" s="153"/>
      <c r="BC281" s="153"/>
      <c r="BD281" s="153"/>
      <c r="BE281" s="153"/>
      <c r="BF281" s="153"/>
      <c r="BG281" s="153"/>
      <c r="BH281" s="153"/>
      <c r="BI281" s="153"/>
      <c r="BJ281" s="153"/>
      <c r="BK281" s="153"/>
      <c r="BL281" s="153"/>
      <c r="BM281" s="153"/>
      <c r="BN281" s="153"/>
      <c r="BO281" s="153"/>
      <c r="BP281" s="153"/>
      <c r="BQ281" s="153"/>
      <c r="BR281" s="153"/>
      <c r="BS281" s="153"/>
    </row>
    <row r="282" spans="26:71" x14ac:dyDescent="0.2"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  <c r="BA282" s="153"/>
      <c r="BB282" s="153"/>
      <c r="BC282" s="153"/>
      <c r="BD282" s="153"/>
      <c r="BE282" s="153"/>
      <c r="BF282" s="153"/>
      <c r="BG282" s="153"/>
      <c r="BH282" s="153"/>
      <c r="BI282" s="153"/>
      <c r="BJ282" s="153"/>
      <c r="BK282" s="153"/>
      <c r="BL282" s="153"/>
      <c r="BM282" s="153"/>
      <c r="BN282" s="153"/>
      <c r="BO282" s="153"/>
      <c r="BP282" s="153"/>
      <c r="BQ282" s="153"/>
      <c r="BR282" s="153"/>
      <c r="BS282" s="153"/>
    </row>
    <row r="283" spans="26:71" x14ac:dyDescent="0.2"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  <c r="BA283" s="153"/>
      <c r="BB283" s="153"/>
      <c r="BC283" s="153"/>
      <c r="BD283" s="153"/>
      <c r="BE283" s="153"/>
      <c r="BF283" s="153"/>
      <c r="BG283" s="153"/>
      <c r="BH283" s="153"/>
      <c r="BI283" s="153"/>
      <c r="BJ283" s="153"/>
      <c r="BK283" s="153"/>
      <c r="BL283" s="153"/>
      <c r="BM283" s="153"/>
      <c r="BN283" s="153"/>
      <c r="BO283" s="153"/>
      <c r="BP283" s="153"/>
      <c r="BQ283" s="153"/>
      <c r="BR283" s="153"/>
      <c r="BS283" s="153"/>
    </row>
    <row r="284" spans="26:71" x14ac:dyDescent="0.2"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  <c r="BA284" s="153"/>
      <c r="BB284" s="153"/>
      <c r="BC284" s="153"/>
      <c r="BD284" s="153"/>
      <c r="BE284" s="153"/>
      <c r="BF284" s="153"/>
      <c r="BG284" s="153"/>
      <c r="BH284" s="153"/>
      <c r="BI284" s="153"/>
      <c r="BJ284" s="153"/>
      <c r="BK284" s="153"/>
      <c r="BL284" s="153"/>
      <c r="BM284" s="153"/>
      <c r="BN284" s="153"/>
      <c r="BO284" s="153"/>
      <c r="BP284" s="153"/>
      <c r="BQ284" s="153"/>
      <c r="BR284" s="153"/>
      <c r="BS284" s="153"/>
    </row>
    <row r="285" spans="26:71" x14ac:dyDescent="0.2"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  <c r="BA285" s="153"/>
      <c r="BB285" s="153"/>
      <c r="BC285" s="153"/>
      <c r="BD285" s="153"/>
      <c r="BE285" s="153"/>
      <c r="BF285" s="153"/>
      <c r="BG285" s="153"/>
      <c r="BH285" s="153"/>
      <c r="BI285" s="153"/>
      <c r="BJ285" s="153"/>
      <c r="BK285" s="153"/>
      <c r="BL285" s="153"/>
      <c r="BM285" s="153"/>
      <c r="BN285" s="153"/>
      <c r="BO285" s="153"/>
      <c r="BP285" s="153"/>
      <c r="BQ285" s="153"/>
      <c r="BR285" s="153"/>
      <c r="BS285" s="153"/>
    </row>
    <row r="286" spans="26:71" x14ac:dyDescent="0.2"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  <c r="BA286" s="153"/>
      <c r="BB286" s="153"/>
      <c r="BC286" s="153"/>
      <c r="BD286" s="153"/>
      <c r="BE286" s="153"/>
      <c r="BF286" s="153"/>
      <c r="BG286" s="153"/>
      <c r="BH286" s="153"/>
      <c r="BI286" s="153"/>
      <c r="BJ286" s="153"/>
      <c r="BK286" s="153"/>
      <c r="BL286" s="153"/>
      <c r="BM286" s="153"/>
      <c r="BN286" s="153"/>
      <c r="BO286" s="153"/>
      <c r="BP286" s="153"/>
      <c r="BQ286" s="153"/>
      <c r="BR286" s="153"/>
      <c r="BS286" s="153"/>
    </row>
    <row r="287" spans="26:71" x14ac:dyDescent="0.2"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  <c r="BA287" s="153"/>
      <c r="BB287" s="153"/>
      <c r="BC287" s="153"/>
      <c r="BD287" s="153"/>
      <c r="BE287" s="153"/>
      <c r="BF287" s="153"/>
      <c r="BG287" s="153"/>
      <c r="BH287" s="153"/>
      <c r="BI287" s="153"/>
      <c r="BJ287" s="153"/>
      <c r="BK287" s="153"/>
      <c r="BL287" s="153"/>
      <c r="BM287" s="153"/>
      <c r="BN287" s="153"/>
      <c r="BO287" s="153"/>
      <c r="BP287" s="153"/>
      <c r="BQ287" s="153"/>
      <c r="BR287" s="153"/>
      <c r="BS287" s="153"/>
    </row>
    <row r="288" spans="26:71" x14ac:dyDescent="0.2"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  <c r="BA288" s="153"/>
      <c r="BB288" s="153"/>
      <c r="BC288" s="153"/>
      <c r="BD288" s="153"/>
      <c r="BE288" s="153"/>
      <c r="BF288" s="153"/>
      <c r="BG288" s="153"/>
      <c r="BH288" s="153"/>
      <c r="BI288" s="153"/>
      <c r="BJ288" s="153"/>
      <c r="BK288" s="153"/>
      <c r="BL288" s="153"/>
      <c r="BM288" s="153"/>
      <c r="BN288" s="153"/>
      <c r="BO288" s="153"/>
      <c r="BP288" s="153"/>
      <c r="BQ288" s="153"/>
      <c r="BR288" s="153"/>
      <c r="BS288" s="153"/>
    </row>
    <row r="289" spans="26:71" x14ac:dyDescent="0.2"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  <c r="BA289" s="153"/>
      <c r="BB289" s="153"/>
      <c r="BC289" s="153"/>
      <c r="BD289" s="153"/>
      <c r="BE289" s="153"/>
      <c r="BF289" s="153"/>
      <c r="BG289" s="153"/>
      <c r="BH289" s="153"/>
      <c r="BI289" s="153"/>
      <c r="BJ289" s="153"/>
      <c r="BK289" s="153"/>
      <c r="BL289" s="153"/>
      <c r="BM289" s="153"/>
      <c r="BN289" s="153"/>
      <c r="BO289" s="153"/>
      <c r="BP289" s="153"/>
      <c r="BQ289" s="153"/>
      <c r="BR289" s="153"/>
      <c r="BS289" s="153"/>
    </row>
    <row r="290" spans="26:71" x14ac:dyDescent="0.2"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  <c r="BA290" s="153"/>
      <c r="BB290" s="153"/>
      <c r="BC290" s="153"/>
      <c r="BD290" s="153"/>
      <c r="BE290" s="153"/>
      <c r="BF290" s="153"/>
      <c r="BG290" s="153"/>
      <c r="BH290" s="153"/>
      <c r="BI290" s="153"/>
      <c r="BJ290" s="153"/>
      <c r="BK290" s="153"/>
      <c r="BL290" s="153"/>
      <c r="BM290" s="153"/>
      <c r="BN290" s="153"/>
      <c r="BO290" s="153"/>
      <c r="BP290" s="153"/>
      <c r="BQ290" s="153"/>
      <c r="BR290" s="153"/>
      <c r="BS290" s="153"/>
    </row>
    <row r="291" spans="26:71" x14ac:dyDescent="0.2"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  <c r="BA291" s="153"/>
      <c r="BB291" s="153"/>
      <c r="BC291" s="153"/>
      <c r="BD291" s="153"/>
      <c r="BE291" s="153"/>
      <c r="BF291" s="153"/>
      <c r="BG291" s="153"/>
      <c r="BH291" s="153"/>
      <c r="BI291" s="153"/>
      <c r="BJ291" s="153"/>
      <c r="BK291" s="153"/>
      <c r="BL291" s="153"/>
      <c r="BM291" s="153"/>
      <c r="BN291" s="153"/>
      <c r="BO291" s="153"/>
      <c r="BP291" s="153"/>
      <c r="BQ291" s="153"/>
      <c r="BR291" s="153"/>
      <c r="BS291" s="153"/>
    </row>
    <row r="292" spans="26:71" x14ac:dyDescent="0.2"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  <c r="BA292" s="153"/>
      <c r="BB292" s="153"/>
      <c r="BC292" s="153"/>
      <c r="BD292" s="153"/>
      <c r="BE292" s="153"/>
      <c r="BF292" s="153"/>
      <c r="BG292" s="153"/>
      <c r="BH292" s="153"/>
      <c r="BI292" s="153"/>
      <c r="BJ292" s="153"/>
      <c r="BK292" s="153"/>
      <c r="BL292" s="153"/>
      <c r="BM292" s="153"/>
      <c r="BN292" s="153"/>
      <c r="BO292" s="153"/>
      <c r="BP292" s="153"/>
      <c r="BQ292" s="153"/>
      <c r="BR292" s="153"/>
      <c r="BS292" s="153"/>
    </row>
    <row r="293" spans="26:71" x14ac:dyDescent="0.2"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  <c r="BA293" s="153"/>
      <c r="BB293" s="153"/>
      <c r="BC293" s="153"/>
      <c r="BD293" s="153"/>
      <c r="BE293" s="153"/>
      <c r="BF293" s="153"/>
      <c r="BG293" s="153"/>
      <c r="BH293" s="153"/>
      <c r="BI293" s="153"/>
      <c r="BJ293" s="153"/>
      <c r="BK293" s="153"/>
      <c r="BL293" s="153"/>
      <c r="BM293" s="153"/>
      <c r="BN293" s="153"/>
      <c r="BO293" s="153"/>
      <c r="BP293" s="153"/>
      <c r="BQ293" s="153"/>
      <c r="BR293" s="153"/>
      <c r="BS293" s="153"/>
    </row>
    <row r="294" spans="26:71" x14ac:dyDescent="0.2"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  <c r="BA294" s="153"/>
      <c r="BB294" s="153"/>
      <c r="BC294" s="153"/>
      <c r="BD294" s="153"/>
      <c r="BE294" s="153"/>
      <c r="BF294" s="153"/>
      <c r="BG294" s="153"/>
      <c r="BH294" s="153"/>
      <c r="BI294" s="153"/>
      <c r="BJ294" s="153"/>
      <c r="BK294" s="153"/>
      <c r="BL294" s="153"/>
      <c r="BM294" s="153"/>
      <c r="BN294" s="153"/>
      <c r="BO294" s="153"/>
      <c r="BP294" s="153"/>
      <c r="BQ294" s="153"/>
      <c r="BR294" s="153"/>
      <c r="BS294" s="153"/>
    </row>
    <row r="295" spans="26:71" x14ac:dyDescent="0.2"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  <c r="BA295" s="153"/>
      <c r="BB295" s="153"/>
      <c r="BC295" s="153"/>
      <c r="BD295" s="153"/>
      <c r="BE295" s="153"/>
      <c r="BF295" s="153"/>
      <c r="BG295" s="153"/>
      <c r="BH295" s="153"/>
      <c r="BI295" s="153"/>
      <c r="BJ295" s="153"/>
      <c r="BK295" s="153"/>
      <c r="BL295" s="153"/>
      <c r="BM295" s="153"/>
      <c r="BN295" s="153"/>
      <c r="BO295" s="153"/>
      <c r="BP295" s="153"/>
      <c r="BQ295" s="153"/>
      <c r="BR295" s="153"/>
      <c r="BS295" s="153"/>
    </row>
    <row r="296" spans="26:71" x14ac:dyDescent="0.2"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  <c r="BA296" s="153"/>
      <c r="BB296" s="153"/>
      <c r="BC296" s="153"/>
      <c r="BD296" s="153"/>
      <c r="BE296" s="153"/>
      <c r="BF296" s="153"/>
      <c r="BG296" s="153"/>
      <c r="BH296" s="153"/>
      <c r="BI296" s="153"/>
      <c r="BJ296" s="153"/>
      <c r="BK296" s="153"/>
      <c r="BL296" s="153"/>
      <c r="BM296" s="153"/>
      <c r="BN296" s="153"/>
      <c r="BO296" s="153"/>
      <c r="BP296" s="153"/>
      <c r="BQ296" s="153"/>
      <c r="BR296" s="153"/>
      <c r="BS296" s="153"/>
    </row>
    <row r="297" spans="26:71" x14ac:dyDescent="0.2"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  <c r="BA297" s="153"/>
      <c r="BB297" s="153"/>
      <c r="BC297" s="153"/>
      <c r="BD297" s="153"/>
      <c r="BE297" s="153"/>
      <c r="BF297" s="153"/>
      <c r="BG297" s="153"/>
      <c r="BH297" s="153"/>
      <c r="BI297" s="153"/>
      <c r="BJ297" s="153"/>
      <c r="BK297" s="153"/>
      <c r="BL297" s="153"/>
      <c r="BM297" s="153"/>
      <c r="BN297" s="153"/>
      <c r="BO297" s="153"/>
      <c r="BP297" s="153"/>
      <c r="BQ297" s="153"/>
      <c r="BR297" s="153"/>
      <c r="BS297" s="153"/>
    </row>
    <row r="298" spans="26:71" x14ac:dyDescent="0.2"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  <c r="BA298" s="153"/>
      <c r="BB298" s="153"/>
      <c r="BC298" s="153"/>
      <c r="BD298" s="153"/>
      <c r="BE298" s="153"/>
      <c r="BF298" s="153"/>
      <c r="BG298" s="153"/>
      <c r="BH298" s="153"/>
      <c r="BI298" s="153"/>
      <c r="BJ298" s="153"/>
      <c r="BK298" s="153"/>
      <c r="BL298" s="153"/>
      <c r="BM298" s="153"/>
      <c r="BN298" s="153"/>
      <c r="BO298" s="153"/>
      <c r="BP298" s="153"/>
      <c r="BQ298" s="153"/>
      <c r="BR298" s="153"/>
      <c r="BS298" s="153"/>
    </row>
    <row r="299" spans="26:71" x14ac:dyDescent="0.2"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  <c r="BA299" s="153"/>
      <c r="BB299" s="153"/>
      <c r="BC299" s="153"/>
      <c r="BD299" s="153"/>
      <c r="BE299" s="153"/>
      <c r="BF299" s="153"/>
      <c r="BG299" s="153"/>
      <c r="BH299" s="153"/>
      <c r="BI299" s="153"/>
      <c r="BJ299" s="153"/>
      <c r="BK299" s="153"/>
      <c r="BL299" s="153"/>
      <c r="BM299" s="153"/>
      <c r="BN299" s="153"/>
      <c r="BO299" s="153"/>
      <c r="BP299" s="153"/>
      <c r="BQ299" s="153"/>
      <c r="BR299" s="153"/>
      <c r="BS299" s="153"/>
    </row>
    <row r="300" spans="26:71" x14ac:dyDescent="0.2"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  <c r="BA300" s="153"/>
      <c r="BB300" s="153"/>
      <c r="BC300" s="153"/>
      <c r="BD300" s="153"/>
      <c r="BE300" s="153"/>
      <c r="BF300" s="153"/>
      <c r="BG300" s="153"/>
      <c r="BH300" s="153"/>
      <c r="BI300" s="153"/>
      <c r="BJ300" s="153"/>
      <c r="BK300" s="153"/>
      <c r="BL300" s="153"/>
      <c r="BM300" s="153"/>
      <c r="BN300" s="153"/>
      <c r="BO300" s="153"/>
      <c r="BP300" s="153"/>
      <c r="BQ300" s="153"/>
      <c r="BR300" s="153"/>
      <c r="BS300" s="153"/>
    </row>
    <row r="301" spans="26:71" x14ac:dyDescent="0.2">
      <c r="Z301" s="153"/>
      <c r="AA301" s="153"/>
      <c r="AB301" s="153"/>
      <c r="AC301" s="153"/>
      <c r="AD301" s="153"/>
      <c r="AE301" s="153"/>
      <c r="AF301" s="153"/>
      <c r="AG301" s="153"/>
      <c r="AH301" s="153"/>
      <c r="AI301" s="153"/>
      <c r="AJ301" s="153"/>
      <c r="AK301" s="153"/>
      <c r="AL301" s="153"/>
      <c r="AM301" s="153"/>
      <c r="AN301" s="153"/>
      <c r="AO301" s="153"/>
      <c r="AP301" s="153"/>
      <c r="AQ301" s="153"/>
      <c r="AR301" s="153"/>
      <c r="AS301" s="153"/>
      <c r="AT301" s="153"/>
      <c r="AU301" s="153"/>
      <c r="AV301" s="153"/>
      <c r="AW301" s="153"/>
      <c r="AX301" s="153"/>
      <c r="AY301" s="153"/>
      <c r="AZ301" s="153"/>
      <c r="BA301" s="153"/>
      <c r="BB301" s="153"/>
      <c r="BC301" s="153"/>
      <c r="BD301" s="153"/>
      <c r="BE301" s="153"/>
      <c r="BF301" s="153"/>
      <c r="BG301" s="153"/>
      <c r="BH301" s="153"/>
      <c r="BI301" s="153"/>
      <c r="BJ301" s="153"/>
      <c r="BK301" s="153"/>
      <c r="BL301" s="153"/>
      <c r="BM301" s="153"/>
      <c r="BN301" s="153"/>
      <c r="BO301" s="153"/>
      <c r="BP301" s="153"/>
      <c r="BQ301" s="153"/>
      <c r="BR301" s="153"/>
      <c r="BS301" s="153"/>
    </row>
    <row r="302" spans="26:71" x14ac:dyDescent="0.2">
      <c r="Z302" s="153"/>
      <c r="AA302" s="153"/>
      <c r="AB302" s="153"/>
      <c r="AC302" s="153"/>
      <c r="AD302" s="153"/>
      <c r="AE302" s="153"/>
      <c r="AF302" s="153"/>
      <c r="AG302" s="153"/>
      <c r="AH302" s="153"/>
      <c r="AI302" s="153"/>
      <c r="AJ302" s="153"/>
      <c r="AK302" s="153"/>
      <c r="AL302" s="153"/>
      <c r="AM302" s="153"/>
      <c r="AN302" s="153"/>
      <c r="AO302" s="153"/>
      <c r="AP302" s="153"/>
      <c r="AQ302" s="153"/>
      <c r="AR302" s="153"/>
      <c r="AS302" s="153"/>
      <c r="AT302" s="153"/>
      <c r="AU302" s="153"/>
      <c r="AV302" s="153"/>
      <c r="AW302" s="153"/>
      <c r="AX302" s="153"/>
      <c r="AY302" s="153"/>
      <c r="AZ302" s="153"/>
      <c r="BA302" s="153"/>
      <c r="BB302" s="153"/>
      <c r="BC302" s="153"/>
      <c r="BD302" s="153"/>
      <c r="BE302" s="153"/>
      <c r="BF302" s="153"/>
      <c r="BG302" s="153"/>
      <c r="BH302" s="153"/>
      <c r="BI302" s="153"/>
      <c r="BJ302" s="153"/>
      <c r="BK302" s="153"/>
      <c r="BL302" s="153"/>
      <c r="BM302" s="153"/>
      <c r="BN302" s="153"/>
      <c r="BO302" s="153"/>
      <c r="BP302" s="153"/>
      <c r="BQ302" s="153"/>
      <c r="BR302" s="153"/>
      <c r="BS302" s="153"/>
    </row>
    <row r="303" spans="26:71" x14ac:dyDescent="0.2">
      <c r="Z303" s="153"/>
      <c r="AA303" s="153"/>
      <c r="AB303" s="153"/>
      <c r="AC303" s="153"/>
      <c r="AD303" s="153"/>
      <c r="AE303" s="153"/>
      <c r="AF303" s="153"/>
      <c r="AG303" s="153"/>
      <c r="AH303" s="153"/>
      <c r="AI303" s="153"/>
      <c r="AJ303" s="153"/>
      <c r="AK303" s="153"/>
      <c r="AL303" s="153"/>
      <c r="AM303" s="153"/>
      <c r="AN303" s="153"/>
      <c r="AO303" s="153"/>
      <c r="AP303" s="153"/>
      <c r="AQ303" s="153"/>
      <c r="AR303" s="153"/>
      <c r="AS303" s="153"/>
      <c r="AT303" s="153"/>
      <c r="AU303" s="153"/>
      <c r="AV303" s="153"/>
      <c r="AW303" s="153"/>
      <c r="AX303" s="153"/>
      <c r="AY303" s="153"/>
      <c r="AZ303" s="153"/>
      <c r="BA303" s="153"/>
      <c r="BB303" s="153"/>
      <c r="BC303" s="153"/>
      <c r="BD303" s="153"/>
      <c r="BE303" s="153"/>
      <c r="BF303" s="153"/>
      <c r="BG303" s="153"/>
      <c r="BH303" s="153"/>
      <c r="BI303" s="153"/>
      <c r="BJ303" s="153"/>
      <c r="BK303" s="153"/>
      <c r="BL303" s="153"/>
      <c r="BM303" s="153"/>
      <c r="BN303" s="153"/>
      <c r="BO303" s="153"/>
      <c r="BP303" s="153"/>
      <c r="BQ303" s="153"/>
      <c r="BR303" s="153"/>
      <c r="BS303" s="153"/>
    </row>
    <row r="304" spans="26:71" x14ac:dyDescent="0.2">
      <c r="Z304" s="153"/>
      <c r="AA304" s="153"/>
      <c r="AB304" s="153"/>
      <c r="AC304" s="153"/>
      <c r="AD304" s="153"/>
      <c r="AE304" s="153"/>
      <c r="AF304" s="153"/>
      <c r="AG304" s="153"/>
      <c r="AH304" s="153"/>
      <c r="AI304" s="153"/>
      <c r="AJ304" s="153"/>
      <c r="AK304" s="153"/>
      <c r="AL304" s="153"/>
      <c r="AM304" s="153"/>
      <c r="AN304" s="153"/>
      <c r="AO304" s="153"/>
      <c r="AP304" s="153"/>
      <c r="AQ304" s="153"/>
      <c r="AR304" s="153"/>
      <c r="AS304" s="153"/>
      <c r="AT304" s="153"/>
      <c r="AU304" s="153"/>
      <c r="AV304" s="153"/>
      <c r="AW304" s="153"/>
      <c r="AX304" s="153"/>
      <c r="AY304" s="153"/>
      <c r="AZ304" s="153"/>
      <c r="BA304" s="153"/>
      <c r="BB304" s="153"/>
      <c r="BC304" s="153"/>
      <c r="BD304" s="153"/>
      <c r="BE304" s="153"/>
      <c r="BF304" s="153"/>
      <c r="BG304" s="153"/>
      <c r="BH304" s="153"/>
      <c r="BI304" s="153"/>
      <c r="BJ304" s="153"/>
      <c r="BK304" s="153"/>
      <c r="BL304" s="153"/>
      <c r="BM304" s="153"/>
      <c r="BN304" s="153"/>
      <c r="BO304" s="153"/>
      <c r="BP304" s="153"/>
      <c r="BQ304" s="153"/>
      <c r="BR304" s="153"/>
      <c r="BS304" s="153"/>
    </row>
    <row r="305" spans="26:71" x14ac:dyDescent="0.2">
      <c r="Z305" s="153"/>
      <c r="AA305" s="153"/>
      <c r="AB305" s="153"/>
      <c r="AC305" s="153"/>
      <c r="AD305" s="153"/>
      <c r="AE305" s="153"/>
      <c r="AF305" s="153"/>
      <c r="AG305" s="153"/>
      <c r="AH305" s="153"/>
      <c r="AI305" s="153"/>
      <c r="AJ305" s="153"/>
      <c r="AK305" s="153"/>
      <c r="AL305" s="153"/>
      <c r="AM305" s="153"/>
      <c r="AN305" s="153"/>
      <c r="AO305" s="153"/>
      <c r="AP305" s="153"/>
      <c r="AQ305" s="153"/>
      <c r="AR305" s="153"/>
      <c r="AS305" s="153"/>
      <c r="AT305" s="153"/>
      <c r="AU305" s="153"/>
      <c r="AV305" s="153"/>
      <c r="AW305" s="153"/>
      <c r="AX305" s="153"/>
      <c r="AY305" s="153"/>
      <c r="AZ305" s="153"/>
      <c r="BA305" s="153"/>
      <c r="BB305" s="153"/>
      <c r="BC305" s="153"/>
      <c r="BD305" s="153"/>
      <c r="BE305" s="153"/>
      <c r="BF305" s="153"/>
      <c r="BG305" s="153"/>
      <c r="BH305" s="153"/>
      <c r="BI305" s="153"/>
      <c r="BJ305" s="153"/>
      <c r="BK305" s="153"/>
      <c r="BL305" s="153"/>
      <c r="BM305" s="153"/>
      <c r="BN305" s="153"/>
      <c r="BO305" s="153"/>
      <c r="BP305" s="153"/>
      <c r="BQ305" s="153"/>
      <c r="BR305" s="153"/>
      <c r="BS305" s="153"/>
    </row>
    <row r="306" spans="26:71" x14ac:dyDescent="0.2">
      <c r="Z306" s="153"/>
      <c r="AA306" s="153"/>
      <c r="AB306" s="153"/>
      <c r="AC306" s="153"/>
      <c r="AD306" s="153"/>
      <c r="AE306" s="153"/>
      <c r="AF306" s="153"/>
      <c r="AG306" s="153"/>
      <c r="AH306" s="153"/>
      <c r="AI306" s="153"/>
      <c r="AJ306" s="153"/>
      <c r="AK306" s="153"/>
      <c r="AL306" s="153"/>
      <c r="AM306" s="153"/>
      <c r="AN306" s="153"/>
      <c r="AO306" s="153"/>
      <c r="AP306" s="153"/>
      <c r="AQ306" s="153"/>
      <c r="AR306" s="153"/>
      <c r="AS306" s="153"/>
      <c r="AT306" s="153"/>
      <c r="AU306" s="153"/>
      <c r="AV306" s="153"/>
      <c r="AW306" s="153"/>
      <c r="AX306" s="153"/>
      <c r="AY306" s="153"/>
      <c r="AZ306" s="153"/>
      <c r="BA306" s="153"/>
      <c r="BB306" s="153"/>
      <c r="BC306" s="153"/>
      <c r="BD306" s="153"/>
      <c r="BE306" s="153"/>
      <c r="BF306" s="153"/>
      <c r="BG306" s="153"/>
      <c r="BH306" s="153"/>
      <c r="BI306" s="153"/>
      <c r="BJ306" s="153"/>
      <c r="BK306" s="153"/>
      <c r="BL306" s="153"/>
      <c r="BM306" s="153"/>
      <c r="BN306" s="153"/>
      <c r="BO306" s="153"/>
      <c r="BP306" s="153"/>
      <c r="BQ306" s="153"/>
      <c r="BR306" s="153"/>
      <c r="BS306" s="153"/>
    </row>
    <row r="307" spans="26:71" x14ac:dyDescent="0.2">
      <c r="Z307" s="153"/>
      <c r="AA307" s="153"/>
      <c r="AB307" s="153"/>
      <c r="AC307" s="153"/>
      <c r="AD307" s="153"/>
      <c r="AE307" s="153"/>
      <c r="AF307" s="153"/>
      <c r="AG307" s="153"/>
      <c r="AH307" s="153"/>
      <c r="AI307" s="153"/>
      <c r="AJ307" s="153"/>
      <c r="AK307" s="153"/>
      <c r="AL307" s="153"/>
      <c r="AM307" s="153"/>
      <c r="AN307" s="153"/>
      <c r="AO307" s="153"/>
      <c r="AP307" s="153"/>
      <c r="AQ307" s="153"/>
      <c r="AR307" s="153"/>
      <c r="AS307" s="153"/>
      <c r="AT307" s="153"/>
      <c r="AU307" s="153"/>
      <c r="AV307" s="153"/>
      <c r="AW307" s="153"/>
      <c r="AX307" s="153"/>
      <c r="AY307" s="153"/>
      <c r="AZ307" s="153"/>
      <c r="BA307" s="153"/>
      <c r="BB307" s="153"/>
      <c r="BC307" s="153"/>
      <c r="BD307" s="153"/>
      <c r="BE307" s="153"/>
      <c r="BF307" s="153"/>
      <c r="BG307" s="153"/>
      <c r="BH307" s="153"/>
      <c r="BI307" s="153"/>
      <c r="BJ307" s="153"/>
      <c r="BK307" s="153"/>
      <c r="BL307" s="153"/>
      <c r="BM307" s="153"/>
      <c r="BN307" s="153"/>
      <c r="BO307" s="153"/>
      <c r="BP307" s="153"/>
      <c r="BQ307" s="153"/>
      <c r="BR307" s="153"/>
      <c r="BS307" s="153"/>
    </row>
    <row r="308" spans="26:71" x14ac:dyDescent="0.2">
      <c r="Z308" s="153"/>
      <c r="AA308" s="153"/>
      <c r="AB308" s="153"/>
      <c r="AC308" s="153"/>
      <c r="AD308" s="153"/>
      <c r="AE308" s="153"/>
      <c r="AF308" s="153"/>
      <c r="AG308" s="153"/>
      <c r="AH308" s="153"/>
      <c r="AI308" s="153"/>
      <c r="AJ308" s="153"/>
      <c r="AK308" s="153"/>
      <c r="AL308" s="153"/>
      <c r="AM308" s="153"/>
      <c r="AN308" s="153"/>
      <c r="AO308" s="153"/>
      <c r="AP308" s="153"/>
      <c r="AQ308" s="153"/>
      <c r="AR308" s="153"/>
      <c r="AS308" s="153"/>
      <c r="AT308" s="153"/>
      <c r="AU308" s="153"/>
      <c r="AV308" s="153"/>
      <c r="AW308" s="153"/>
      <c r="AX308" s="153"/>
      <c r="AY308" s="153"/>
      <c r="AZ308" s="153"/>
      <c r="BA308" s="153"/>
      <c r="BB308" s="153"/>
      <c r="BC308" s="153"/>
      <c r="BD308" s="153"/>
      <c r="BE308" s="153"/>
      <c r="BF308" s="153"/>
      <c r="BG308" s="153"/>
      <c r="BH308" s="153"/>
      <c r="BI308" s="153"/>
      <c r="BJ308" s="153"/>
      <c r="BK308" s="153"/>
      <c r="BL308" s="153"/>
      <c r="BM308" s="153"/>
      <c r="BN308" s="153"/>
      <c r="BO308" s="153"/>
      <c r="BP308" s="153"/>
      <c r="BQ308" s="153"/>
      <c r="BR308" s="153"/>
      <c r="BS308" s="153"/>
    </row>
    <row r="309" spans="26:71" x14ac:dyDescent="0.2">
      <c r="Z309" s="153"/>
      <c r="AA309" s="153"/>
      <c r="AB309" s="153"/>
      <c r="AC309" s="153"/>
      <c r="AD309" s="153"/>
      <c r="AE309" s="153"/>
      <c r="AF309" s="153"/>
      <c r="AG309" s="153"/>
      <c r="AH309" s="153"/>
      <c r="AI309" s="153"/>
      <c r="AJ309" s="153"/>
      <c r="AK309" s="153"/>
      <c r="AL309" s="153"/>
      <c r="AM309" s="153"/>
      <c r="AN309" s="153"/>
      <c r="AO309" s="153"/>
      <c r="AP309" s="153"/>
      <c r="AQ309" s="153"/>
      <c r="AR309" s="153"/>
      <c r="AS309" s="153"/>
      <c r="AT309" s="153"/>
      <c r="AU309" s="153"/>
      <c r="AV309" s="153"/>
      <c r="AW309" s="153"/>
      <c r="AX309" s="153"/>
      <c r="AY309" s="153"/>
      <c r="AZ309" s="153"/>
      <c r="BA309" s="153"/>
      <c r="BB309" s="153"/>
      <c r="BC309" s="153"/>
      <c r="BD309" s="153"/>
      <c r="BE309" s="153"/>
      <c r="BF309" s="153"/>
      <c r="BG309" s="153"/>
      <c r="BH309" s="153"/>
      <c r="BI309" s="153"/>
      <c r="BJ309" s="153"/>
      <c r="BK309" s="153"/>
      <c r="BL309" s="153"/>
      <c r="BM309" s="153"/>
      <c r="BN309" s="153"/>
      <c r="BO309" s="153"/>
      <c r="BP309" s="153"/>
      <c r="BQ309" s="153"/>
      <c r="BR309" s="153"/>
      <c r="BS309" s="153"/>
    </row>
    <row r="310" spans="26:71" x14ac:dyDescent="0.2">
      <c r="Z310" s="153"/>
      <c r="AA310" s="153"/>
      <c r="AB310" s="153"/>
      <c r="AC310" s="153"/>
      <c r="AD310" s="153"/>
      <c r="AE310" s="153"/>
      <c r="AF310" s="153"/>
      <c r="AG310" s="153"/>
      <c r="AH310" s="153"/>
      <c r="AI310" s="153"/>
      <c r="AJ310" s="153"/>
      <c r="AK310" s="153"/>
      <c r="AL310" s="153"/>
      <c r="AM310" s="153"/>
      <c r="AN310" s="153"/>
      <c r="AO310" s="153"/>
      <c r="AP310" s="153"/>
      <c r="AQ310" s="153"/>
      <c r="AR310" s="153"/>
      <c r="AS310" s="153"/>
      <c r="AT310" s="153"/>
      <c r="AU310" s="153"/>
      <c r="AV310" s="153"/>
      <c r="AW310" s="153"/>
      <c r="AX310" s="153"/>
      <c r="AY310" s="153"/>
      <c r="AZ310" s="153"/>
      <c r="BA310" s="153"/>
      <c r="BB310" s="153"/>
      <c r="BC310" s="153"/>
      <c r="BD310" s="153"/>
      <c r="BE310" s="153"/>
      <c r="BF310" s="153"/>
      <c r="BG310" s="153"/>
      <c r="BH310" s="153"/>
      <c r="BI310" s="153"/>
      <c r="BJ310" s="153"/>
      <c r="BK310" s="153"/>
      <c r="BL310" s="153"/>
      <c r="BM310" s="153"/>
      <c r="BN310" s="153"/>
      <c r="BO310" s="153"/>
      <c r="BP310" s="153"/>
      <c r="BQ310" s="153"/>
      <c r="BR310" s="153"/>
      <c r="BS310" s="153"/>
    </row>
    <row r="311" spans="26:71" x14ac:dyDescent="0.2">
      <c r="Z311" s="153"/>
      <c r="AA311" s="153"/>
      <c r="AB311" s="153"/>
      <c r="AC311" s="153"/>
      <c r="AD311" s="153"/>
      <c r="AE311" s="153"/>
      <c r="AF311" s="153"/>
      <c r="AG311" s="153"/>
      <c r="AH311" s="153"/>
      <c r="AI311" s="153"/>
      <c r="AJ311" s="153"/>
      <c r="AK311" s="153"/>
      <c r="AL311" s="153"/>
      <c r="AM311" s="153"/>
      <c r="AN311" s="153"/>
      <c r="AO311" s="153"/>
      <c r="AP311" s="153"/>
      <c r="AQ311" s="153"/>
      <c r="AR311" s="153"/>
      <c r="AS311" s="153"/>
      <c r="AT311" s="153"/>
      <c r="AU311" s="153"/>
      <c r="AV311" s="153"/>
      <c r="AW311" s="153"/>
      <c r="AX311" s="153"/>
      <c r="AY311" s="153"/>
      <c r="AZ311" s="153"/>
      <c r="BA311" s="153"/>
      <c r="BB311" s="153"/>
      <c r="BC311" s="153"/>
      <c r="BD311" s="153"/>
      <c r="BE311" s="153"/>
      <c r="BF311" s="153"/>
      <c r="BG311" s="153"/>
      <c r="BH311" s="153"/>
      <c r="BI311" s="153"/>
      <c r="BJ311" s="153"/>
      <c r="BK311" s="153"/>
      <c r="BL311" s="153"/>
      <c r="BM311" s="153"/>
      <c r="BN311" s="153"/>
      <c r="BO311" s="153"/>
      <c r="BP311" s="153"/>
      <c r="BQ311" s="153"/>
      <c r="BR311" s="153"/>
      <c r="BS311" s="153"/>
    </row>
    <row r="312" spans="26:71" x14ac:dyDescent="0.2">
      <c r="Z312" s="153"/>
      <c r="AA312" s="153"/>
      <c r="AB312" s="153"/>
      <c r="AC312" s="153"/>
      <c r="AD312" s="153"/>
      <c r="AE312" s="153"/>
      <c r="AF312" s="153"/>
      <c r="AG312" s="153"/>
      <c r="AH312" s="153"/>
      <c r="AI312" s="153"/>
      <c r="AJ312" s="153"/>
      <c r="AK312" s="153"/>
      <c r="AL312" s="153"/>
      <c r="AM312" s="153"/>
      <c r="AN312" s="153"/>
      <c r="AO312" s="153"/>
      <c r="AP312" s="153"/>
      <c r="AQ312" s="153"/>
      <c r="AR312" s="153"/>
      <c r="AS312" s="153"/>
      <c r="AT312" s="153"/>
      <c r="AU312" s="153"/>
      <c r="AV312" s="153"/>
      <c r="AW312" s="153"/>
      <c r="AX312" s="153"/>
      <c r="AY312" s="153"/>
      <c r="AZ312" s="153"/>
      <c r="BA312" s="153"/>
      <c r="BB312" s="153"/>
      <c r="BC312" s="153"/>
      <c r="BD312" s="153"/>
      <c r="BE312" s="153"/>
      <c r="BF312" s="153"/>
      <c r="BG312" s="153"/>
      <c r="BH312" s="153"/>
      <c r="BI312" s="153"/>
      <c r="BJ312" s="153"/>
      <c r="BK312" s="153"/>
      <c r="BL312" s="153"/>
      <c r="BM312" s="153"/>
      <c r="BN312" s="153"/>
      <c r="BO312" s="153"/>
      <c r="BP312" s="153"/>
      <c r="BQ312" s="153"/>
      <c r="BR312" s="153"/>
      <c r="BS312" s="153"/>
    </row>
    <row r="313" spans="26:71" x14ac:dyDescent="0.2">
      <c r="Z313" s="153"/>
      <c r="AA313" s="153"/>
      <c r="AB313" s="153"/>
      <c r="AC313" s="153"/>
      <c r="AD313" s="153"/>
      <c r="AE313" s="153"/>
      <c r="AF313" s="153"/>
      <c r="AG313" s="153"/>
      <c r="AH313" s="153"/>
      <c r="AI313" s="153"/>
      <c r="AJ313" s="153"/>
      <c r="AK313" s="153"/>
      <c r="AL313" s="153"/>
      <c r="AM313" s="153"/>
      <c r="AN313" s="153"/>
      <c r="AO313" s="153"/>
      <c r="AP313" s="153"/>
      <c r="AQ313" s="153"/>
      <c r="AR313" s="153"/>
      <c r="AS313" s="153"/>
      <c r="AT313" s="153"/>
      <c r="AU313" s="153"/>
      <c r="AV313" s="153"/>
      <c r="AW313" s="153"/>
      <c r="AX313" s="153"/>
      <c r="AY313" s="153"/>
      <c r="AZ313" s="153"/>
      <c r="BA313" s="153"/>
      <c r="BB313" s="153"/>
      <c r="BC313" s="153"/>
      <c r="BD313" s="153"/>
      <c r="BE313" s="153"/>
      <c r="BF313" s="153"/>
      <c r="BG313" s="153"/>
      <c r="BH313" s="153"/>
      <c r="BI313" s="153"/>
      <c r="BJ313" s="153"/>
      <c r="BK313" s="153"/>
      <c r="BL313" s="153"/>
      <c r="BM313" s="153"/>
      <c r="BN313" s="153"/>
      <c r="BO313" s="153"/>
      <c r="BP313" s="153"/>
      <c r="BQ313" s="153"/>
      <c r="BR313" s="153"/>
      <c r="BS313" s="153"/>
    </row>
    <row r="314" spans="26:71" x14ac:dyDescent="0.2">
      <c r="Z314" s="153"/>
      <c r="AA314" s="153"/>
      <c r="AB314" s="153"/>
      <c r="AC314" s="153"/>
      <c r="AD314" s="153"/>
      <c r="AE314" s="153"/>
      <c r="AF314" s="153"/>
      <c r="AG314" s="153"/>
      <c r="AH314" s="153"/>
      <c r="AI314" s="153"/>
      <c r="AJ314" s="153"/>
      <c r="AK314" s="153"/>
      <c r="AL314" s="153"/>
      <c r="AM314" s="153"/>
      <c r="AN314" s="153"/>
      <c r="AO314" s="153"/>
      <c r="AP314" s="153"/>
      <c r="AQ314" s="153"/>
      <c r="AR314" s="153"/>
      <c r="AS314" s="153"/>
      <c r="AT314" s="153"/>
      <c r="AU314" s="153"/>
      <c r="AV314" s="153"/>
      <c r="AW314" s="153"/>
      <c r="AX314" s="153"/>
      <c r="AY314" s="153"/>
      <c r="AZ314" s="153"/>
      <c r="BA314" s="153"/>
      <c r="BB314" s="153"/>
      <c r="BC314" s="153"/>
      <c r="BD314" s="153"/>
      <c r="BE314" s="153"/>
      <c r="BF314" s="153"/>
      <c r="BG314" s="153"/>
      <c r="BH314" s="153"/>
      <c r="BI314" s="153"/>
      <c r="BJ314" s="153"/>
      <c r="BK314" s="153"/>
      <c r="BL314" s="153"/>
      <c r="BM314" s="153"/>
      <c r="BN314" s="153"/>
      <c r="BO314" s="153"/>
      <c r="BP314" s="153"/>
      <c r="BQ314" s="153"/>
      <c r="BR314" s="153"/>
      <c r="BS314" s="153"/>
    </row>
    <row r="315" spans="26:71" x14ac:dyDescent="0.2">
      <c r="Z315" s="153"/>
      <c r="AA315" s="153"/>
      <c r="AB315" s="153"/>
      <c r="AC315" s="153"/>
      <c r="AD315" s="153"/>
      <c r="AE315" s="153"/>
      <c r="AF315" s="153"/>
      <c r="AG315" s="153"/>
      <c r="AH315" s="153"/>
      <c r="AI315" s="153"/>
      <c r="AJ315" s="153"/>
      <c r="AK315" s="153"/>
      <c r="AL315" s="153"/>
      <c r="AM315" s="153"/>
      <c r="AN315" s="153"/>
      <c r="AO315" s="153"/>
      <c r="AP315" s="153"/>
      <c r="AQ315" s="153"/>
      <c r="AR315" s="153"/>
      <c r="AS315" s="153"/>
      <c r="AT315" s="153"/>
      <c r="AU315" s="153"/>
      <c r="AV315" s="153"/>
      <c r="AW315" s="153"/>
      <c r="AX315" s="153"/>
      <c r="AY315" s="153"/>
      <c r="AZ315" s="153"/>
      <c r="BA315" s="153"/>
      <c r="BB315" s="153"/>
      <c r="BC315" s="153"/>
      <c r="BD315" s="153"/>
      <c r="BE315" s="153"/>
      <c r="BF315" s="153"/>
      <c r="BG315" s="153"/>
      <c r="BH315" s="153"/>
      <c r="BI315" s="153"/>
      <c r="BJ315" s="153"/>
      <c r="BK315" s="153"/>
      <c r="BL315" s="153"/>
      <c r="BM315" s="153"/>
      <c r="BN315" s="153"/>
      <c r="BO315" s="153"/>
      <c r="BP315" s="153"/>
      <c r="BQ315" s="153"/>
      <c r="BR315" s="153"/>
      <c r="BS315" s="153"/>
    </row>
    <row r="316" spans="26:71" x14ac:dyDescent="0.2">
      <c r="Z316" s="153"/>
      <c r="AA316" s="153"/>
      <c r="AB316" s="153"/>
      <c r="AC316" s="153"/>
      <c r="AD316" s="153"/>
      <c r="AE316" s="153"/>
      <c r="AF316" s="153"/>
      <c r="AG316" s="153"/>
      <c r="AH316" s="153"/>
      <c r="AI316" s="153"/>
      <c r="AJ316" s="153"/>
      <c r="AK316" s="153"/>
      <c r="AL316" s="153"/>
      <c r="AM316" s="153"/>
      <c r="AN316" s="153"/>
      <c r="AO316" s="153"/>
      <c r="AP316" s="153"/>
      <c r="AQ316" s="153"/>
      <c r="AR316" s="153"/>
      <c r="AS316" s="153"/>
      <c r="AT316" s="153"/>
      <c r="AU316" s="153"/>
      <c r="AV316" s="153"/>
      <c r="AW316" s="153"/>
      <c r="AX316" s="153"/>
      <c r="AY316" s="153"/>
      <c r="AZ316" s="153"/>
      <c r="BA316" s="153"/>
      <c r="BB316" s="153"/>
      <c r="BC316" s="153"/>
      <c r="BD316" s="153"/>
      <c r="BE316" s="153"/>
      <c r="BF316" s="153"/>
      <c r="BG316" s="153"/>
      <c r="BH316" s="153"/>
      <c r="BI316" s="153"/>
      <c r="BJ316" s="153"/>
      <c r="BK316" s="153"/>
      <c r="BL316" s="153"/>
      <c r="BM316" s="153"/>
      <c r="BN316" s="153"/>
      <c r="BO316" s="153"/>
      <c r="BP316" s="153"/>
      <c r="BQ316" s="153"/>
      <c r="BR316" s="153"/>
      <c r="BS316" s="153"/>
    </row>
    <row r="317" spans="26:71" x14ac:dyDescent="0.2">
      <c r="Z317" s="153"/>
      <c r="AA317" s="153"/>
      <c r="AB317" s="153"/>
      <c r="AC317" s="153"/>
      <c r="AD317" s="153"/>
      <c r="AE317" s="153"/>
      <c r="AF317" s="153"/>
      <c r="AG317" s="153"/>
      <c r="AH317" s="153"/>
      <c r="AI317" s="153"/>
      <c r="AJ317" s="153"/>
      <c r="AK317" s="153"/>
      <c r="AL317" s="153"/>
      <c r="AM317" s="153"/>
      <c r="AN317" s="153"/>
      <c r="AO317" s="153"/>
      <c r="AP317" s="153"/>
      <c r="AQ317" s="153"/>
      <c r="AR317" s="153"/>
      <c r="AS317" s="153"/>
      <c r="AT317" s="153"/>
      <c r="AU317" s="153"/>
      <c r="AV317" s="153"/>
      <c r="AW317" s="153"/>
      <c r="AX317" s="153"/>
      <c r="AY317" s="153"/>
      <c r="AZ317" s="153"/>
      <c r="BA317" s="153"/>
      <c r="BB317" s="153"/>
      <c r="BC317" s="153"/>
      <c r="BD317" s="153"/>
      <c r="BE317" s="153"/>
      <c r="BF317" s="153"/>
      <c r="BG317" s="153"/>
      <c r="BH317" s="153"/>
      <c r="BI317" s="153"/>
      <c r="BJ317" s="153"/>
      <c r="BK317" s="153"/>
      <c r="BL317" s="153"/>
      <c r="BM317" s="153"/>
      <c r="BN317" s="153"/>
      <c r="BO317" s="153"/>
      <c r="BP317" s="153"/>
      <c r="BQ317" s="153"/>
      <c r="BR317" s="153"/>
      <c r="BS317" s="153"/>
    </row>
    <row r="318" spans="26:71" x14ac:dyDescent="0.2">
      <c r="Z318" s="153"/>
      <c r="AA318" s="153"/>
      <c r="AB318" s="153"/>
      <c r="AC318" s="153"/>
      <c r="AD318" s="153"/>
      <c r="AE318" s="153"/>
      <c r="AF318" s="153"/>
      <c r="AG318" s="153"/>
      <c r="AH318" s="153"/>
      <c r="AI318" s="153"/>
      <c r="AJ318" s="153"/>
      <c r="AK318" s="153"/>
      <c r="AL318" s="153"/>
      <c r="AM318" s="153"/>
      <c r="AN318" s="153"/>
      <c r="AO318" s="153"/>
      <c r="AP318" s="153"/>
      <c r="AQ318" s="153"/>
      <c r="AR318" s="153"/>
      <c r="AS318" s="153"/>
      <c r="AT318" s="153"/>
      <c r="AU318" s="153"/>
      <c r="AV318" s="153"/>
      <c r="AW318" s="153"/>
      <c r="AX318" s="153"/>
      <c r="AY318" s="153"/>
      <c r="AZ318" s="153"/>
      <c r="BA318" s="153"/>
      <c r="BB318" s="153"/>
      <c r="BC318" s="153"/>
      <c r="BD318" s="153"/>
      <c r="BE318" s="153"/>
      <c r="BF318" s="153"/>
      <c r="BG318" s="153"/>
      <c r="BH318" s="153"/>
      <c r="BI318" s="153"/>
      <c r="BJ318" s="153"/>
      <c r="BK318" s="153"/>
      <c r="BL318" s="153"/>
      <c r="BM318" s="153"/>
      <c r="BN318" s="153"/>
      <c r="BO318" s="153"/>
      <c r="BP318" s="153"/>
      <c r="BQ318" s="153"/>
      <c r="BR318" s="153"/>
      <c r="BS318" s="153"/>
    </row>
    <row r="319" spans="26:71" x14ac:dyDescent="0.2">
      <c r="Z319" s="153"/>
      <c r="AA319" s="153"/>
      <c r="AB319" s="153"/>
      <c r="AC319" s="153"/>
      <c r="AD319" s="153"/>
      <c r="AE319" s="153"/>
      <c r="AF319" s="153"/>
      <c r="AG319" s="153"/>
      <c r="AH319" s="153"/>
      <c r="AI319" s="153"/>
      <c r="AJ319" s="153"/>
      <c r="AK319" s="153"/>
      <c r="AL319" s="153"/>
      <c r="AM319" s="153"/>
      <c r="AN319" s="153"/>
      <c r="AO319" s="153"/>
      <c r="AP319" s="153"/>
      <c r="AQ319" s="153"/>
      <c r="AR319" s="153"/>
      <c r="AS319" s="153"/>
      <c r="AT319" s="153"/>
      <c r="AU319" s="153"/>
      <c r="AV319" s="153"/>
      <c r="AW319" s="153"/>
      <c r="AX319" s="153"/>
      <c r="AY319" s="153"/>
      <c r="AZ319" s="153"/>
      <c r="BA319" s="153"/>
      <c r="BB319" s="153"/>
      <c r="BC319" s="153"/>
      <c r="BD319" s="153"/>
      <c r="BE319" s="153"/>
      <c r="BF319" s="153"/>
      <c r="BG319" s="153"/>
      <c r="BH319" s="153"/>
      <c r="BI319" s="153"/>
      <c r="BJ319" s="153"/>
      <c r="BK319" s="153"/>
      <c r="BL319" s="153"/>
      <c r="BM319" s="153"/>
      <c r="BN319" s="153"/>
      <c r="BO319" s="153"/>
      <c r="BP319" s="153"/>
      <c r="BQ319" s="153"/>
      <c r="BR319" s="153"/>
      <c r="BS319" s="153"/>
    </row>
    <row r="320" spans="26:71" x14ac:dyDescent="0.2">
      <c r="Z320" s="153"/>
      <c r="AA320" s="153"/>
      <c r="AB320" s="153"/>
      <c r="AC320" s="153"/>
      <c r="AD320" s="153"/>
      <c r="AE320" s="153"/>
      <c r="AF320" s="153"/>
      <c r="AG320" s="153"/>
      <c r="AH320" s="153"/>
      <c r="AI320" s="153"/>
      <c r="AJ320" s="153"/>
      <c r="AK320" s="153"/>
      <c r="AL320" s="153"/>
      <c r="AM320" s="153"/>
      <c r="AN320" s="153"/>
      <c r="AO320" s="153"/>
      <c r="AP320" s="153"/>
      <c r="AQ320" s="153"/>
      <c r="AR320" s="153"/>
      <c r="AS320" s="153"/>
      <c r="AT320" s="153"/>
      <c r="AU320" s="153"/>
      <c r="AV320" s="153"/>
      <c r="AW320" s="153"/>
      <c r="AX320" s="153"/>
      <c r="AY320" s="153"/>
      <c r="AZ320" s="153"/>
      <c r="BA320" s="153"/>
      <c r="BB320" s="153"/>
      <c r="BC320" s="153"/>
      <c r="BD320" s="153"/>
      <c r="BE320" s="153"/>
      <c r="BF320" s="153"/>
      <c r="BG320" s="153"/>
      <c r="BH320" s="153"/>
      <c r="BI320" s="153"/>
      <c r="BJ320" s="153"/>
      <c r="BK320" s="153"/>
      <c r="BL320" s="153"/>
      <c r="BM320" s="153"/>
      <c r="BN320" s="153"/>
      <c r="BO320" s="153"/>
      <c r="BP320" s="153"/>
      <c r="BQ320" s="153"/>
      <c r="BR320" s="153"/>
      <c r="BS320" s="153"/>
    </row>
    <row r="321" spans="26:71" x14ac:dyDescent="0.2">
      <c r="Z321" s="153"/>
      <c r="AA321" s="153"/>
      <c r="AB321" s="153"/>
      <c r="AC321" s="153"/>
      <c r="AD321" s="153"/>
      <c r="AE321" s="153"/>
      <c r="AF321" s="153"/>
      <c r="AG321" s="153"/>
      <c r="AH321" s="153"/>
      <c r="AI321" s="153"/>
      <c r="AJ321" s="153"/>
      <c r="AK321" s="153"/>
      <c r="AL321" s="153"/>
      <c r="AM321" s="153"/>
      <c r="AN321" s="153"/>
      <c r="AO321" s="153"/>
      <c r="AP321" s="153"/>
      <c r="AQ321" s="153"/>
      <c r="AR321" s="153"/>
      <c r="AS321" s="153"/>
      <c r="AT321" s="153"/>
      <c r="AU321" s="153"/>
      <c r="AV321" s="153"/>
      <c r="AW321" s="153"/>
      <c r="AX321" s="153"/>
      <c r="AY321" s="153"/>
      <c r="AZ321" s="153"/>
      <c r="BA321" s="153"/>
      <c r="BB321" s="153"/>
      <c r="BC321" s="153"/>
      <c r="BD321" s="153"/>
      <c r="BE321" s="153"/>
      <c r="BF321" s="153"/>
      <c r="BG321" s="153"/>
      <c r="BH321" s="153"/>
      <c r="BI321" s="153"/>
      <c r="BJ321" s="153"/>
      <c r="BK321" s="153"/>
      <c r="BL321" s="153"/>
      <c r="BM321" s="153"/>
      <c r="BN321" s="153"/>
      <c r="BO321" s="153"/>
      <c r="BP321" s="153"/>
      <c r="BQ321" s="153"/>
      <c r="BR321" s="153"/>
      <c r="BS321" s="153"/>
    </row>
    <row r="322" spans="26:71" x14ac:dyDescent="0.2">
      <c r="Z322" s="153"/>
      <c r="AA322" s="153"/>
      <c r="AB322" s="153"/>
      <c r="AC322" s="153"/>
      <c r="AD322" s="153"/>
      <c r="AE322" s="153"/>
      <c r="AF322" s="153"/>
      <c r="AG322" s="153"/>
      <c r="AH322" s="153"/>
      <c r="AI322" s="153"/>
      <c r="AJ322" s="153"/>
      <c r="AK322" s="153"/>
      <c r="AL322" s="153"/>
      <c r="AM322" s="153"/>
      <c r="AN322" s="153"/>
      <c r="AO322" s="153"/>
      <c r="AP322" s="153"/>
      <c r="AQ322" s="153"/>
      <c r="AR322" s="153"/>
      <c r="AS322" s="153"/>
      <c r="AT322" s="153"/>
      <c r="AU322" s="153"/>
      <c r="AV322" s="153"/>
      <c r="AW322" s="153"/>
      <c r="AX322" s="153"/>
      <c r="AY322" s="153"/>
      <c r="AZ322" s="153"/>
      <c r="BA322" s="153"/>
      <c r="BB322" s="153"/>
      <c r="BC322" s="153"/>
      <c r="BD322" s="153"/>
      <c r="BE322" s="153"/>
      <c r="BF322" s="153"/>
      <c r="BG322" s="153"/>
      <c r="BH322" s="153"/>
      <c r="BI322" s="153"/>
      <c r="BJ322" s="153"/>
      <c r="BK322" s="153"/>
      <c r="BL322" s="153"/>
      <c r="BM322" s="153"/>
      <c r="BN322" s="153"/>
      <c r="BO322" s="153"/>
      <c r="BP322" s="153"/>
      <c r="BQ322" s="153"/>
      <c r="BR322" s="153"/>
      <c r="BS322" s="153"/>
    </row>
    <row r="323" spans="26:71" x14ac:dyDescent="0.2">
      <c r="Z323" s="153"/>
      <c r="AA323" s="153"/>
      <c r="AB323" s="153"/>
      <c r="AC323" s="153"/>
      <c r="AD323" s="153"/>
      <c r="AE323" s="153"/>
      <c r="AF323" s="153"/>
      <c r="AG323" s="153"/>
      <c r="AH323" s="153"/>
      <c r="AI323" s="153"/>
      <c r="AJ323" s="153"/>
      <c r="AK323" s="153"/>
      <c r="AL323" s="153"/>
      <c r="AM323" s="153"/>
      <c r="AN323" s="153"/>
      <c r="AO323" s="153"/>
      <c r="AP323" s="153"/>
      <c r="AQ323" s="153"/>
      <c r="AR323" s="153"/>
      <c r="AS323" s="153"/>
      <c r="AT323" s="153"/>
      <c r="AU323" s="153"/>
      <c r="AV323" s="153"/>
      <c r="AW323" s="153"/>
      <c r="AX323" s="153"/>
      <c r="AY323" s="153"/>
      <c r="AZ323" s="153"/>
      <c r="BA323" s="153"/>
      <c r="BB323" s="153"/>
      <c r="BC323" s="153"/>
      <c r="BD323" s="153"/>
      <c r="BE323" s="153"/>
      <c r="BF323" s="153"/>
      <c r="BG323" s="153"/>
      <c r="BH323" s="153"/>
      <c r="BI323" s="153"/>
      <c r="BJ323" s="153"/>
      <c r="BK323" s="153"/>
      <c r="BL323" s="153"/>
      <c r="BM323" s="153"/>
      <c r="BN323" s="153"/>
      <c r="BO323" s="153"/>
      <c r="BP323" s="153"/>
      <c r="BQ323" s="153"/>
      <c r="BR323" s="153"/>
      <c r="BS323" s="153"/>
    </row>
    <row r="324" spans="26:71" x14ac:dyDescent="0.2">
      <c r="Z324" s="153"/>
      <c r="AA324" s="153"/>
      <c r="AB324" s="153"/>
      <c r="AC324" s="153"/>
      <c r="AD324" s="153"/>
      <c r="AE324" s="153"/>
      <c r="AF324" s="153"/>
      <c r="AG324" s="153"/>
      <c r="AH324" s="153"/>
      <c r="AI324" s="153"/>
      <c r="AJ324" s="153"/>
      <c r="AK324" s="153"/>
      <c r="AL324" s="153"/>
      <c r="AM324" s="153"/>
      <c r="AN324" s="153"/>
      <c r="AO324" s="153"/>
      <c r="AP324" s="153"/>
      <c r="AQ324" s="153"/>
      <c r="AR324" s="153"/>
      <c r="AS324" s="153"/>
      <c r="AT324" s="153"/>
      <c r="AU324" s="153"/>
      <c r="AV324" s="153"/>
      <c r="AW324" s="153"/>
      <c r="AX324" s="153"/>
      <c r="AY324" s="153"/>
      <c r="AZ324" s="153"/>
      <c r="BA324" s="153"/>
      <c r="BB324" s="153"/>
      <c r="BC324" s="153"/>
      <c r="BD324" s="153"/>
      <c r="BE324" s="153"/>
      <c r="BF324" s="153"/>
      <c r="BG324" s="153"/>
      <c r="BH324" s="153"/>
      <c r="BI324" s="153"/>
      <c r="BJ324" s="153"/>
      <c r="BK324" s="153"/>
      <c r="BL324" s="153"/>
      <c r="BM324" s="153"/>
      <c r="BN324" s="153"/>
      <c r="BO324" s="153"/>
      <c r="BP324" s="153"/>
      <c r="BQ324" s="153"/>
      <c r="BR324" s="153"/>
      <c r="BS324" s="153"/>
    </row>
    <row r="325" spans="26:71" x14ac:dyDescent="0.2">
      <c r="Z325" s="153"/>
      <c r="AA325" s="153"/>
      <c r="AB325" s="153"/>
      <c r="AC325" s="153"/>
      <c r="AD325" s="153"/>
      <c r="AE325" s="153"/>
      <c r="AF325" s="153"/>
      <c r="AG325" s="153"/>
      <c r="AH325" s="153"/>
      <c r="AI325" s="153"/>
      <c r="AJ325" s="153"/>
      <c r="AK325" s="153"/>
      <c r="AL325" s="153"/>
      <c r="AM325" s="153"/>
      <c r="AN325" s="153"/>
      <c r="AO325" s="153"/>
      <c r="AP325" s="153"/>
      <c r="AQ325" s="153"/>
      <c r="AR325" s="153"/>
      <c r="AS325" s="153"/>
      <c r="AT325" s="153"/>
      <c r="AU325" s="153"/>
      <c r="AV325" s="153"/>
      <c r="AW325" s="153"/>
      <c r="AX325" s="153"/>
      <c r="AY325" s="153"/>
      <c r="AZ325" s="153"/>
      <c r="BA325" s="153"/>
      <c r="BB325" s="153"/>
      <c r="BC325" s="153"/>
      <c r="BD325" s="153"/>
      <c r="BE325" s="153"/>
      <c r="BF325" s="153"/>
      <c r="BG325" s="153"/>
      <c r="BH325" s="153"/>
      <c r="BI325" s="153"/>
      <c r="BJ325" s="153"/>
      <c r="BK325" s="153"/>
      <c r="BL325" s="153"/>
      <c r="BM325" s="153"/>
      <c r="BN325" s="153"/>
      <c r="BO325" s="153"/>
      <c r="BP325" s="153"/>
      <c r="BQ325" s="153"/>
      <c r="BR325" s="153"/>
      <c r="BS325" s="153"/>
    </row>
    <row r="326" spans="26:71" x14ac:dyDescent="0.2">
      <c r="Z326" s="153"/>
      <c r="AA326" s="153"/>
      <c r="AB326" s="153"/>
      <c r="AC326" s="153"/>
      <c r="AD326" s="153"/>
      <c r="AE326" s="153"/>
      <c r="AF326" s="153"/>
      <c r="AG326" s="153"/>
      <c r="AH326" s="153"/>
      <c r="AI326" s="153"/>
      <c r="AJ326" s="153"/>
      <c r="AK326" s="153"/>
      <c r="AL326" s="153"/>
      <c r="AM326" s="153"/>
      <c r="AN326" s="153"/>
      <c r="AO326" s="153"/>
      <c r="AP326" s="153"/>
      <c r="AQ326" s="153"/>
      <c r="AR326" s="153"/>
      <c r="AS326" s="153"/>
      <c r="AT326" s="153"/>
      <c r="AU326" s="153"/>
      <c r="AV326" s="153"/>
      <c r="AW326" s="153"/>
      <c r="AX326" s="153"/>
      <c r="AY326" s="153"/>
      <c r="AZ326" s="153"/>
      <c r="BA326" s="153"/>
      <c r="BB326" s="153"/>
      <c r="BC326" s="153"/>
      <c r="BD326" s="153"/>
      <c r="BE326" s="153"/>
      <c r="BF326" s="153"/>
      <c r="BG326" s="153"/>
      <c r="BH326" s="153"/>
      <c r="BI326" s="153"/>
      <c r="BJ326" s="153"/>
      <c r="BK326" s="153"/>
      <c r="BL326" s="153"/>
      <c r="BM326" s="153"/>
      <c r="BN326" s="153"/>
      <c r="BO326" s="153"/>
      <c r="BP326" s="153"/>
      <c r="BQ326" s="153"/>
      <c r="BR326" s="153"/>
      <c r="BS326" s="153"/>
    </row>
    <row r="327" spans="26:71" x14ac:dyDescent="0.2">
      <c r="Z327" s="153"/>
      <c r="AA327" s="153"/>
      <c r="AB327" s="153"/>
      <c r="AC327" s="153"/>
      <c r="AD327" s="153"/>
      <c r="AE327" s="153"/>
      <c r="AF327" s="153"/>
      <c r="AG327" s="153"/>
      <c r="AH327" s="153"/>
      <c r="AI327" s="153"/>
      <c r="AJ327" s="153"/>
      <c r="AK327" s="153"/>
      <c r="AL327" s="153"/>
      <c r="AM327" s="153"/>
      <c r="AN327" s="153"/>
      <c r="AO327" s="153"/>
      <c r="AP327" s="153"/>
      <c r="AQ327" s="153"/>
      <c r="AR327" s="153"/>
      <c r="AS327" s="153"/>
      <c r="AT327" s="153"/>
      <c r="AU327" s="153"/>
      <c r="AV327" s="153"/>
      <c r="AW327" s="153"/>
      <c r="AX327" s="153"/>
      <c r="AY327" s="153"/>
      <c r="AZ327" s="153"/>
      <c r="BA327" s="153"/>
      <c r="BB327" s="153"/>
      <c r="BC327" s="153"/>
      <c r="BD327" s="153"/>
      <c r="BE327" s="153"/>
      <c r="BF327" s="153"/>
      <c r="BG327" s="153"/>
      <c r="BH327" s="153"/>
      <c r="BI327" s="153"/>
      <c r="BJ327" s="153"/>
      <c r="BK327" s="153"/>
      <c r="BL327" s="153"/>
      <c r="BM327" s="153"/>
      <c r="BN327" s="153"/>
      <c r="BO327" s="153"/>
      <c r="BP327" s="153"/>
      <c r="BQ327" s="153"/>
      <c r="BR327" s="153"/>
      <c r="BS327" s="153"/>
    </row>
    <row r="328" spans="26:71" x14ac:dyDescent="0.2">
      <c r="Z328" s="153"/>
      <c r="AA328" s="153"/>
      <c r="AB328" s="153"/>
      <c r="AC328" s="153"/>
      <c r="AD328" s="153"/>
      <c r="AE328" s="153"/>
      <c r="AF328" s="153"/>
      <c r="AG328" s="153"/>
      <c r="AH328" s="153"/>
      <c r="AI328" s="153"/>
      <c r="AJ328" s="153"/>
      <c r="AK328" s="153"/>
      <c r="AL328" s="153"/>
      <c r="AM328" s="153"/>
      <c r="AN328" s="153"/>
      <c r="AO328" s="153"/>
      <c r="AP328" s="153"/>
      <c r="AQ328" s="153"/>
      <c r="AR328" s="153"/>
      <c r="AS328" s="153"/>
      <c r="AT328" s="153"/>
      <c r="AU328" s="153"/>
      <c r="AV328" s="153"/>
      <c r="AW328" s="153"/>
      <c r="AX328" s="153"/>
      <c r="AY328" s="153"/>
      <c r="AZ328" s="153"/>
      <c r="BA328" s="153"/>
      <c r="BB328" s="153"/>
      <c r="BC328" s="153"/>
      <c r="BD328" s="153"/>
      <c r="BE328" s="153"/>
      <c r="BF328" s="153"/>
      <c r="BG328" s="153"/>
      <c r="BH328" s="153"/>
      <c r="BI328" s="153"/>
      <c r="BJ328" s="153"/>
      <c r="BK328" s="153"/>
      <c r="BL328" s="153"/>
      <c r="BM328" s="153"/>
      <c r="BN328" s="153"/>
      <c r="BO328" s="153"/>
      <c r="BP328" s="153"/>
      <c r="BQ328" s="153"/>
      <c r="BR328" s="153"/>
      <c r="BS328" s="153"/>
    </row>
    <row r="329" spans="26:71" x14ac:dyDescent="0.2">
      <c r="Z329" s="153"/>
      <c r="AA329" s="153"/>
      <c r="AB329" s="153"/>
      <c r="AC329" s="153"/>
      <c r="AD329" s="153"/>
      <c r="AE329" s="153"/>
      <c r="AF329" s="153"/>
      <c r="AG329" s="153"/>
      <c r="AH329" s="153"/>
      <c r="AI329" s="153"/>
      <c r="AJ329" s="153"/>
      <c r="AK329" s="153"/>
      <c r="AL329" s="153"/>
      <c r="AM329" s="153"/>
      <c r="AN329" s="153"/>
      <c r="AO329" s="153"/>
      <c r="AP329" s="153"/>
      <c r="AQ329" s="153"/>
      <c r="AR329" s="153"/>
      <c r="AS329" s="153"/>
      <c r="AT329" s="153"/>
      <c r="AU329" s="153"/>
      <c r="AV329" s="153"/>
      <c r="AW329" s="153"/>
      <c r="AX329" s="153"/>
      <c r="AY329" s="153"/>
      <c r="AZ329" s="153"/>
      <c r="BA329" s="153"/>
      <c r="BB329" s="153"/>
      <c r="BC329" s="153"/>
      <c r="BD329" s="153"/>
      <c r="BE329" s="153"/>
      <c r="BF329" s="153"/>
      <c r="BG329" s="153"/>
      <c r="BH329" s="153"/>
      <c r="BI329" s="153"/>
      <c r="BJ329" s="153"/>
      <c r="BK329" s="153"/>
      <c r="BL329" s="153"/>
      <c r="BM329" s="153"/>
      <c r="BN329" s="153"/>
      <c r="BO329" s="153"/>
      <c r="BP329" s="153"/>
      <c r="BQ329" s="153"/>
      <c r="BR329" s="153"/>
      <c r="BS329" s="153"/>
    </row>
    <row r="330" spans="26:71" x14ac:dyDescent="0.2"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153"/>
      <c r="AM330" s="153"/>
      <c r="AN330" s="153"/>
      <c r="AO330" s="153"/>
      <c r="AP330" s="153"/>
      <c r="AQ330" s="153"/>
      <c r="AR330" s="153"/>
      <c r="AS330" s="153"/>
      <c r="AT330" s="153"/>
      <c r="AU330" s="153"/>
      <c r="AV330" s="153"/>
      <c r="AW330" s="153"/>
      <c r="AX330" s="153"/>
      <c r="AY330" s="153"/>
      <c r="AZ330" s="153"/>
      <c r="BA330" s="153"/>
      <c r="BB330" s="153"/>
      <c r="BC330" s="153"/>
      <c r="BD330" s="153"/>
      <c r="BE330" s="153"/>
      <c r="BF330" s="153"/>
      <c r="BG330" s="153"/>
      <c r="BH330" s="153"/>
      <c r="BI330" s="153"/>
      <c r="BJ330" s="153"/>
      <c r="BK330" s="153"/>
      <c r="BL330" s="153"/>
      <c r="BM330" s="153"/>
      <c r="BN330" s="153"/>
      <c r="BO330" s="153"/>
      <c r="BP330" s="153"/>
      <c r="BQ330" s="153"/>
      <c r="BR330" s="153"/>
      <c r="BS330" s="153"/>
    </row>
    <row r="331" spans="26:71" x14ac:dyDescent="0.2"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153"/>
      <c r="AM331" s="153"/>
      <c r="AN331" s="153"/>
      <c r="AO331" s="153"/>
      <c r="AP331" s="153"/>
      <c r="AQ331" s="153"/>
      <c r="AR331" s="153"/>
      <c r="AS331" s="153"/>
      <c r="AT331" s="153"/>
      <c r="AU331" s="153"/>
      <c r="AV331" s="153"/>
      <c r="AW331" s="153"/>
      <c r="AX331" s="153"/>
      <c r="AY331" s="153"/>
      <c r="AZ331" s="153"/>
      <c r="BA331" s="153"/>
      <c r="BB331" s="153"/>
      <c r="BC331" s="153"/>
      <c r="BD331" s="153"/>
      <c r="BE331" s="153"/>
      <c r="BF331" s="153"/>
      <c r="BG331" s="153"/>
      <c r="BH331" s="153"/>
      <c r="BI331" s="153"/>
      <c r="BJ331" s="153"/>
      <c r="BK331" s="153"/>
      <c r="BL331" s="153"/>
      <c r="BM331" s="153"/>
      <c r="BN331" s="153"/>
      <c r="BO331" s="153"/>
      <c r="BP331" s="153"/>
      <c r="BQ331" s="153"/>
      <c r="BR331" s="153"/>
      <c r="BS331" s="153"/>
    </row>
    <row r="332" spans="26:71" x14ac:dyDescent="0.2">
      <c r="Z332" s="153"/>
      <c r="AA332" s="153"/>
      <c r="AB332" s="153"/>
      <c r="AC332" s="153"/>
      <c r="AD332" s="153"/>
      <c r="AE332" s="153"/>
      <c r="AF332" s="153"/>
      <c r="AG332" s="153"/>
      <c r="AH332" s="153"/>
      <c r="AI332" s="153"/>
      <c r="AJ332" s="153"/>
      <c r="AK332" s="153"/>
      <c r="AL332" s="153"/>
      <c r="AM332" s="153"/>
      <c r="AN332" s="153"/>
      <c r="AO332" s="153"/>
      <c r="AP332" s="153"/>
      <c r="AQ332" s="153"/>
      <c r="AR332" s="153"/>
      <c r="AS332" s="153"/>
      <c r="AT332" s="153"/>
      <c r="AU332" s="153"/>
      <c r="AV332" s="153"/>
      <c r="AW332" s="153"/>
      <c r="AX332" s="153"/>
      <c r="AY332" s="153"/>
      <c r="AZ332" s="153"/>
      <c r="BA332" s="153"/>
      <c r="BB332" s="153"/>
      <c r="BC332" s="153"/>
      <c r="BD332" s="153"/>
      <c r="BE332" s="153"/>
      <c r="BF332" s="153"/>
      <c r="BG332" s="153"/>
      <c r="BH332" s="153"/>
      <c r="BI332" s="153"/>
      <c r="BJ332" s="153"/>
      <c r="BK332" s="153"/>
      <c r="BL332" s="153"/>
      <c r="BM332" s="153"/>
      <c r="BN332" s="153"/>
      <c r="BO332" s="153"/>
      <c r="BP332" s="153"/>
      <c r="BQ332" s="153"/>
      <c r="BR332" s="153"/>
      <c r="BS332" s="153"/>
    </row>
    <row r="333" spans="26:71" x14ac:dyDescent="0.2">
      <c r="Z333" s="153"/>
      <c r="AA333" s="153"/>
      <c r="AB333" s="153"/>
      <c r="AC333" s="153"/>
      <c r="AD333" s="153"/>
      <c r="AE333" s="153"/>
      <c r="AF333" s="153"/>
      <c r="AG333" s="153"/>
      <c r="AH333" s="153"/>
      <c r="AI333" s="153"/>
      <c r="AJ333" s="153"/>
      <c r="AK333" s="153"/>
      <c r="AL333" s="153"/>
      <c r="AM333" s="153"/>
      <c r="AN333" s="153"/>
      <c r="AO333" s="153"/>
      <c r="AP333" s="153"/>
      <c r="AQ333" s="153"/>
      <c r="AR333" s="153"/>
      <c r="AS333" s="153"/>
      <c r="AT333" s="153"/>
      <c r="AU333" s="153"/>
      <c r="AV333" s="153"/>
      <c r="AW333" s="153"/>
      <c r="AX333" s="153"/>
      <c r="AY333" s="153"/>
      <c r="AZ333" s="153"/>
      <c r="BA333" s="153"/>
      <c r="BB333" s="153"/>
      <c r="BC333" s="153"/>
      <c r="BD333" s="153"/>
      <c r="BE333" s="153"/>
      <c r="BF333" s="153"/>
      <c r="BG333" s="153"/>
      <c r="BH333" s="153"/>
      <c r="BI333" s="153"/>
      <c r="BJ333" s="153"/>
      <c r="BK333" s="153"/>
      <c r="BL333" s="153"/>
      <c r="BM333" s="153"/>
      <c r="BN333" s="153"/>
      <c r="BO333" s="153"/>
      <c r="BP333" s="153"/>
      <c r="BQ333" s="153"/>
      <c r="BR333" s="153"/>
      <c r="BS333" s="153"/>
    </row>
    <row r="334" spans="26:71" x14ac:dyDescent="0.2">
      <c r="Z334" s="153"/>
      <c r="AA334" s="153"/>
      <c r="AB334" s="153"/>
      <c r="AC334" s="153"/>
      <c r="AD334" s="153"/>
      <c r="AE334" s="153"/>
      <c r="AF334" s="153"/>
      <c r="AG334" s="153"/>
      <c r="AH334" s="153"/>
      <c r="AI334" s="153"/>
      <c r="AJ334" s="153"/>
      <c r="AK334" s="153"/>
      <c r="AL334" s="153"/>
      <c r="AM334" s="153"/>
      <c r="AN334" s="153"/>
      <c r="AO334" s="153"/>
      <c r="AP334" s="153"/>
      <c r="AQ334" s="153"/>
      <c r="AR334" s="153"/>
      <c r="AS334" s="153"/>
      <c r="AT334" s="153"/>
      <c r="AU334" s="153"/>
      <c r="AV334" s="153"/>
      <c r="AW334" s="153"/>
      <c r="AX334" s="153"/>
      <c r="AY334" s="153"/>
      <c r="AZ334" s="153"/>
      <c r="BA334" s="153"/>
      <c r="BB334" s="153"/>
      <c r="BC334" s="153"/>
      <c r="BD334" s="153"/>
      <c r="BE334" s="153"/>
      <c r="BF334" s="153"/>
      <c r="BG334" s="153"/>
      <c r="BH334" s="153"/>
      <c r="BI334" s="153"/>
      <c r="BJ334" s="153"/>
      <c r="BK334" s="153"/>
      <c r="BL334" s="153"/>
      <c r="BM334" s="153"/>
      <c r="BN334" s="153"/>
      <c r="BO334" s="153"/>
      <c r="BP334" s="153"/>
      <c r="BQ334" s="153"/>
      <c r="BR334" s="153"/>
      <c r="BS334" s="153"/>
    </row>
    <row r="335" spans="26:71" x14ac:dyDescent="0.2">
      <c r="Z335" s="153"/>
      <c r="AA335" s="153"/>
      <c r="AB335" s="153"/>
      <c r="AC335" s="153"/>
      <c r="AD335" s="153"/>
      <c r="AE335" s="153"/>
      <c r="AF335" s="153"/>
      <c r="AG335" s="153"/>
      <c r="AH335" s="153"/>
      <c r="AI335" s="153"/>
      <c r="AJ335" s="153"/>
      <c r="AK335" s="153"/>
      <c r="AL335" s="153"/>
      <c r="AM335" s="153"/>
      <c r="AN335" s="153"/>
      <c r="AO335" s="153"/>
      <c r="AP335" s="153"/>
      <c r="AQ335" s="153"/>
      <c r="AR335" s="153"/>
      <c r="AS335" s="153"/>
      <c r="AT335" s="153"/>
      <c r="AU335" s="153"/>
      <c r="AV335" s="153"/>
      <c r="AW335" s="153"/>
      <c r="AX335" s="153"/>
      <c r="AY335" s="153"/>
      <c r="AZ335" s="153"/>
      <c r="BA335" s="153"/>
      <c r="BB335" s="153"/>
      <c r="BC335" s="153"/>
      <c r="BD335" s="153"/>
      <c r="BE335" s="153"/>
      <c r="BF335" s="153"/>
      <c r="BG335" s="153"/>
      <c r="BH335" s="153"/>
      <c r="BI335" s="153"/>
      <c r="BJ335" s="153"/>
      <c r="BK335" s="153"/>
      <c r="BL335" s="153"/>
      <c r="BM335" s="153"/>
      <c r="BN335" s="153"/>
      <c r="BO335" s="153"/>
      <c r="BP335" s="153"/>
      <c r="BQ335" s="153"/>
      <c r="BR335" s="153"/>
      <c r="BS335" s="153"/>
    </row>
    <row r="336" spans="26:71" x14ac:dyDescent="0.2">
      <c r="Z336" s="153"/>
      <c r="AA336" s="153"/>
      <c r="AB336" s="153"/>
      <c r="AC336" s="153"/>
      <c r="AD336" s="153"/>
      <c r="AE336" s="153"/>
      <c r="AF336" s="153"/>
      <c r="AG336" s="153"/>
      <c r="AH336" s="153"/>
      <c r="AI336" s="153"/>
      <c r="AJ336" s="153"/>
      <c r="AK336" s="153"/>
      <c r="AL336" s="153"/>
      <c r="AM336" s="153"/>
      <c r="AN336" s="153"/>
      <c r="AO336" s="153"/>
      <c r="AP336" s="153"/>
      <c r="AQ336" s="153"/>
      <c r="AR336" s="153"/>
      <c r="AS336" s="153"/>
      <c r="AT336" s="153"/>
      <c r="AU336" s="153"/>
      <c r="AV336" s="153"/>
      <c r="AW336" s="153"/>
      <c r="AX336" s="153"/>
      <c r="AY336" s="153"/>
      <c r="AZ336" s="153"/>
      <c r="BA336" s="153"/>
      <c r="BB336" s="153"/>
      <c r="BC336" s="153"/>
      <c r="BD336" s="153"/>
      <c r="BE336" s="153"/>
      <c r="BF336" s="153"/>
      <c r="BG336" s="153"/>
      <c r="BH336" s="153"/>
      <c r="BI336" s="153"/>
      <c r="BJ336" s="153"/>
      <c r="BK336" s="153"/>
      <c r="BL336" s="153"/>
      <c r="BM336" s="153"/>
      <c r="BN336" s="153"/>
      <c r="BO336" s="153"/>
      <c r="BP336" s="153"/>
      <c r="BQ336" s="153"/>
      <c r="BR336" s="153"/>
      <c r="BS336" s="153"/>
    </row>
    <row r="337" spans="26:71" x14ac:dyDescent="0.2">
      <c r="Z337" s="153"/>
      <c r="AA337" s="153"/>
      <c r="AB337" s="153"/>
      <c r="AC337" s="153"/>
      <c r="AD337" s="153"/>
      <c r="AE337" s="153"/>
      <c r="AF337" s="153"/>
      <c r="AG337" s="153"/>
      <c r="AH337" s="153"/>
      <c r="AI337" s="153"/>
      <c r="AJ337" s="153"/>
      <c r="AK337" s="153"/>
      <c r="AL337" s="153"/>
      <c r="AM337" s="153"/>
      <c r="AN337" s="153"/>
      <c r="AO337" s="153"/>
      <c r="AP337" s="153"/>
      <c r="AQ337" s="153"/>
      <c r="AR337" s="153"/>
      <c r="AS337" s="153"/>
      <c r="AT337" s="153"/>
      <c r="AU337" s="153"/>
      <c r="AV337" s="153"/>
      <c r="AW337" s="153"/>
      <c r="AX337" s="153"/>
      <c r="AY337" s="153"/>
      <c r="AZ337" s="153"/>
      <c r="BA337" s="153"/>
      <c r="BB337" s="153"/>
      <c r="BC337" s="153"/>
      <c r="BD337" s="153"/>
      <c r="BE337" s="153"/>
      <c r="BF337" s="153"/>
      <c r="BG337" s="153"/>
      <c r="BH337" s="153"/>
      <c r="BI337" s="153"/>
      <c r="BJ337" s="153"/>
      <c r="BK337" s="153"/>
      <c r="BL337" s="153"/>
      <c r="BM337" s="153"/>
      <c r="BN337" s="153"/>
      <c r="BO337" s="153"/>
      <c r="BP337" s="153"/>
      <c r="BQ337" s="153"/>
      <c r="BR337" s="153"/>
      <c r="BS337" s="153"/>
    </row>
    <row r="338" spans="26:71" x14ac:dyDescent="0.2">
      <c r="Z338" s="153"/>
      <c r="AA338" s="153"/>
      <c r="AB338" s="153"/>
      <c r="AC338" s="153"/>
      <c r="AD338" s="153"/>
      <c r="AE338" s="153"/>
      <c r="AF338" s="153"/>
      <c r="AG338" s="153"/>
      <c r="AH338" s="153"/>
      <c r="AI338" s="153"/>
      <c r="AJ338" s="153"/>
      <c r="AK338" s="153"/>
      <c r="AL338" s="153"/>
      <c r="AM338" s="153"/>
      <c r="AN338" s="153"/>
      <c r="AO338" s="153"/>
      <c r="AP338" s="153"/>
      <c r="AQ338" s="153"/>
      <c r="AR338" s="153"/>
      <c r="AS338" s="153"/>
      <c r="AT338" s="153"/>
      <c r="AU338" s="153"/>
      <c r="AV338" s="153"/>
      <c r="AW338" s="153"/>
      <c r="AX338" s="153"/>
      <c r="AY338" s="153"/>
      <c r="AZ338" s="153"/>
      <c r="BA338" s="153"/>
      <c r="BB338" s="153"/>
      <c r="BC338" s="153"/>
      <c r="BD338" s="153"/>
      <c r="BE338" s="153"/>
      <c r="BF338" s="153"/>
      <c r="BG338" s="153"/>
      <c r="BH338" s="153"/>
      <c r="BI338" s="153"/>
      <c r="BJ338" s="153"/>
      <c r="BK338" s="153"/>
      <c r="BL338" s="153"/>
      <c r="BM338" s="153"/>
      <c r="BN338" s="153"/>
      <c r="BO338" s="153"/>
      <c r="BP338" s="153"/>
      <c r="BQ338" s="153"/>
      <c r="BR338" s="153"/>
      <c r="BS338" s="153"/>
    </row>
    <row r="339" spans="26:71" x14ac:dyDescent="0.2">
      <c r="Z339" s="153"/>
      <c r="AA339" s="153"/>
      <c r="AB339" s="153"/>
      <c r="AC339" s="153"/>
      <c r="AD339" s="153"/>
      <c r="AE339" s="153"/>
      <c r="AF339" s="153"/>
      <c r="AG339" s="153"/>
      <c r="AH339" s="153"/>
      <c r="AI339" s="153"/>
      <c r="AJ339" s="153"/>
      <c r="AK339" s="153"/>
      <c r="AL339" s="153"/>
      <c r="AM339" s="153"/>
      <c r="AN339" s="153"/>
      <c r="AO339" s="153"/>
      <c r="AP339" s="153"/>
      <c r="AQ339" s="153"/>
      <c r="AR339" s="153"/>
      <c r="AS339" s="153"/>
      <c r="AT339" s="153"/>
      <c r="AU339" s="153"/>
      <c r="AV339" s="153"/>
      <c r="AW339" s="153"/>
      <c r="AX339" s="153"/>
      <c r="AY339" s="153"/>
      <c r="AZ339" s="153"/>
      <c r="BA339" s="153"/>
      <c r="BB339" s="153"/>
      <c r="BC339" s="153"/>
      <c r="BD339" s="153"/>
      <c r="BE339" s="153"/>
      <c r="BF339" s="153"/>
      <c r="BG339" s="153"/>
      <c r="BH339" s="153"/>
      <c r="BI339" s="153"/>
      <c r="BJ339" s="153"/>
      <c r="BK339" s="153"/>
      <c r="BL339" s="153"/>
      <c r="BM339" s="153"/>
      <c r="BN339" s="153"/>
      <c r="BO339" s="153"/>
      <c r="BP339" s="153"/>
      <c r="BQ339" s="153"/>
      <c r="BR339" s="153"/>
      <c r="BS339" s="153"/>
    </row>
    <row r="340" spans="26:71" x14ac:dyDescent="0.2">
      <c r="Z340" s="153"/>
      <c r="AA340" s="153"/>
      <c r="AB340" s="153"/>
      <c r="AC340" s="153"/>
      <c r="AD340" s="153"/>
      <c r="AE340" s="153"/>
      <c r="AF340" s="153"/>
      <c r="AG340" s="153"/>
      <c r="AH340" s="153"/>
      <c r="AI340" s="153"/>
      <c r="AJ340" s="153"/>
      <c r="AK340" s="153"/>
      <c r="AL340" s="153"/>
      <c r="AM340" s="153"/>
      <c r="AN340" s="153"/>
      <c r="AO340" s="153"/>
      <c r="AP340" s="153"/>
      <c r="AQ340" s="153"/>
      <c r="AR340" s="153"/>
      <c r="AS340" s="153"/>
      <c r="AT340" s="153"/>
      <c r="AU340" s="153"/>
      <c r="AV340" s="153"/>
      <c r="AW340" s="153"/>
      <c r="AX340" s="153"/>
      <c r="AY340" s="153"/>
      <c r="AZ340" s="153"/>
      <c r="BA340" s="153"/>
      <c r="BB340" s="153"/>
      <c r="BC340" s="153"/>
      <c r="BD340" s="153"/>
      <c r="BE340" s="153"/>
      <c r="BF340" s="153"/>
      <c r="BG340" s="153"/>
      <c r="BH340" s="153"/>
      <c r="BI340" s="153"/>
      <c r="BJ340" s="153"/>
      <c r="BK340" s="153"/>
      <c r="BL340" s="153"/>
      <c r="BM340" s="153"/>
      <c r="BN340" s="153"/>
      <c r="BO340" s="153"/>
      <c r="BP340" s="153"/>
      <c r="BQ340" s="153"/>
      <c r="BR340" s="153"/>
      <c r="BS340" s="153"/>
    </row>
    <row r="341" spans="26:71" x14ac:dyDescent="0.2">
      <c r="Z341" s="153"/>
      <c r="AA341" s="153"/>
      <c r="AB341" s="153"/>
      <c r="AC341" s="153"/>
      <c r="AD341" s="153"/>
      <c r="AE341" s="153"/>
      <c r="AF341" s="153"/>
      <c r="AG341" s="153"/>
      <c r="AH341" s="153"/>
      <c r="AI341" s="153"/>
      <c r="AJ341" s="153"/>
      <c r="AK341" s="153"/>
      <c r="AL341" s="153"/>
      <c r="AM341" s="153"/>
      <c r="AN341" s="153"/>
      <c r="AO341" s="153"/>
      <c r="AP341" s="153"/>
      <c r="AQ341" s="153"/>
      <c r="AR341" s="153"/>
      <c r="AS341" s="153"/>
      <c r="AT341" s="153"/>
      <c r="AU341" s="153"/>
      <c r="AV341" s="153"/>
      <c r="AW341" s="153"/>
      <c r="AX341" s="153"/>
      <c r="AY341" s="153"/>
      <c r="AZ341" s="153"/>
      <c r="BA341" s="153"/>
      <c r="BB341" s="153"/>
      <c r="BC341" s="153"/>
      <c r="BD341" s="153"/>
      <c r="BE341" s="153"/>
      <c r="BF341" s="153"/>
      <c r="BG341" s="153"/>
      <c r="BH341" s="153"/>
      <c r="BI341" s="153"/>
      <c r="BJ341" s="153"/>
      <c r="BK341" s="153"/>
      <c r="BL341" s="153"/>
      <c r="BM341" s="153"/>
      <c r="BN341" s="153"/>
      <c r="BO341" s="153"/>
      <c r="BP341" s="153"/>
      <c r="BQ341" s="153"/>
      <c r="BR341" s="153"/>
      <c r="BS341" s="153"/>
    </row>
    <row r="342" spans="26:71" x14ac:dyDescent="0.2">
      <c r="Z342" s="153"/>
      <c r="AA342" s="153"/>
      <c r="AB342" s="153"/>
      <c r="AC342" s="153"/>
      <c r="AD342" s="153"/>
      <c r="AE342" s="153"/>
      <c r="AF342" s="153"/>
      <c r="AG342" s="153"/>
      <c r="AH342" s="153"/>
      <c r="AI342" s="153"/>
      <c r="AJ342" s="153"/>
      <c r="AK342" s="153"/>
      <c r="AL342" s="153"/>
      <c r="AM342" s="153"/>
      <c r="AN342" s="153"/>
      <c r="AO342" s="153"/>
      <c r="AP342" s="153"/>
      <c r="AQ342" s="153"/>
      <c r="AR342" s="153"/>
      <c r="AS342" s="153"/>
      <c r="AT342" s="153"/>
      <c r="AU342" s="153"/>
      <c r="AV342" s="153"/>
      <c r="AW342" s="153"/>
      <c r="AX342" s="153"/>
      <c r="AY342" s="153"/>
      <c r="AZ342" s="153"/>
      <c r="BA342" s="153"/>
      <c r="BB342" s="153"/>
      <c r="BC342" s="153"/>
      <c r="BD342" s="153"/>
      <c r="BE342" s="153"/>
      <c r="BF342" s="153"/>
      <c r="BG342" s="153"/>
      <c r="BH342" s="153"/>
      <c r="BI342" s="153"/>
      <c r="BJ342" s="153"/>
      <c r="BK342" s="153"/>
      <c r="BL342" s="153"/>
      <c r="BM342" s="153"/>
      <c r="BN342" s="153"/>
      <c r="BO342" s="153"/>
      <c r="BP342" s="153"/>
      <c r="BQ342" s="153"/>
      <c r="BR342" s="153"/>
      <c r="BS342" s="153"/>
    </row>
    <row r="343" spans="26:71" x14ac:dyDescent="0.2">
      <c r="Z343" s="153"/>
      <c r="AA343" s="153"/>
      <c r="AB343" s="153"/>
      <c r="AC343" s="153"/>
      <c r="AD343" s="153"/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53"/>
      <c r="BA343" s="153"/>
      <c r="BB343" s="153"/>
      <c r="BC343" s="153"/>
      <c r="BD343" s="153"/>
      <c r="BE343" s="153"/>
      <c r="BF343" s="153"/>
      <c r="BG343" s="153"/>
      <c r="BH343" s="153"/>
      <c r="BI343" s="153"/>
      <c r="BJ343" s="153"/>
      <c r="BK343" s="153"/>
      <c r="BL343" s="153"/>
      <c r="BM343" s="153"/>
      <c r="BN343" s="153"/>
      <c r="BO343" s="153"/>
      <c r="BP343" s="153"/>
      <c r="BQ343" s="153"/>
      <c r="BR343" s="153"/>
      <c r="BS343" s="153"/>
    </row>
    <row r="344" spans="26:71" x14ac:dyDescent="0.2">
      <c r="Z344" s="153"/>
      <c r="AA344" s="153"/>
      <c r="AB344" s="153"/>
      <c r="AC344" s="153"/>
      <c r="AD344" s="153"/>
      <c r="AE344" s="153"/>
      <c r="AF344" s="153"/>
      <c r="AG344" s="153"/>
      <c r="AH344" s="153"/>
      <c r="AI344" s="153"/>
      <c r="AJ344" s="153"/>
      <c r="AK344" s="153"/>
      <c r="AL344" s="153"/>
      <c r="AM344" s="153"/>
      <c r="AN344" s="153"/>
      <c r="AO344" s="153"/>
      <c r="AP344" s="153"/>
      <c r="AQ344" s="153"/>
      <c r="AR344" s="153"/>
      <c r="AS344" s="153"/>
      <c r="AT344" s="153"/>
      <c r="AU344" s="153"/>
      <c r="AV344" s="153"/>
      <c r="AW344" s="153"/>
      <c r="AX344" s="153"/>
      <c r="AY344" s="153"/>
      <c r="AZ344" s="153"/>
      <c r="BA344" s="153"/>
      <c r="BB344" s="153"/>
      <c r="BC344" s="153"/>
      <c r="BD344" s="153"/>
      <c r="BE344" s="153"/>
      <c r="BF344" s="153"/>
      <c r="BG344" s="153"/>
      <c r="BH344" s="153"/>
      <c r="BI344" s="153"/>
      <c r="BJ344" s="153"/>
      <c r="BK344" s="153"/>
      <c r="BL344" s="153"/>
      <c r="BM344" s="153"/>
      <c r="BN344" s="153"/>
      <c r="BO344" s="153"/>
      <c r="BP344" s="153"/>
      <c r="BQ344" s="153"/>
      <c r="BR344" s="153"/>
      <c r="BS344" s="153"/>
    </row>
    <row r="345" spans="26:71" x14ac:dyDescent="0.2">
      <c r="Z345" s="153"/>
      <c r="AA345" s="153"/>
      <c r="AB345" s="153"/>
      <c r="AC345" s="153"/>
      <c r="AD345" s="153"/>
      <c r="AE345" s="153"/>
      <c r="AF345" s="153"/>
      <c r="AG345" s="153"/>
      <c r="AH345" s="153"/>
      <c r="AI345" s="153"/>
      <c r="AJ345" s="153"/>
      <c r="AK345" s="153"/>
      <c r="AL345" s="153"/>
      <c r="AM345" s="153"/>
      <c r="AN345" s="153"/>
      <c r="AO345" s="153"/>
      <c r="AP345" s="153"/>
      <c r="AQ345" s="153"/>
      <c r="AR345" s="153"/>
      <c r="AS345" s="153"/>
      <c r="AT345" s="153"/>
      <c r="AU345" s="153"/>
      <c r="AV345" s="153"/>
      <c r="AW345" s="153"/>
      <c r="AX345" s="153"/>
      <c r="AY345" s="153"/>
      <c r="AZ345" s="153"/>
      <c r="BA345" s="153"/>
      <c r="BB345" s="153"/>
      <c r="BC345" s="153"/>
      <c r="BD345" s="153"/>
      <c r="BE345" s="153"/>
      <c r="BF345" s="153"/>
      <c r="BG345" s="153"/>
      <c r="BH345" s="153"/>
      <c r="BI345" s="153"/>
      <c r="BJ345" s="153"/>
      <c r="BK345" s="153"/>
      <c r="BL345" s="153"/>
      <c r="BM345" s="153"/>
      <c r="BN345" s="153"/>
      <c r="BO345" s="153"/>
      <c r="BP345" s="153"/>
      <c r="BQ345" s="153"/>
      <c r="BR345" s="153"/>
      <c r="BS345" s="153"/>
    </row>
    <row r="346" spans="26:71" x14ac:dyDescent="0.2">
      <c r="Z346" s="153"/>
      <c r="AA346" s="153"/>
      <c r="AB346" s="153"/>
      <c r="AC346" s="153"/>
      <c r="AD346" s="153"/>
      <c r="AE346" s="153"/>
      <c r="AF346" s="153"/>
      <c r="AG346" s="153"/>
      <c r="AH346" s="153"/>
      <c r="AI346" s="153"/>
      <c r="AJ346" s="153"/>
      <c r="AK346" s="153"/>
      <c r="AL346" s="153"/>
      <c r="AM346" s="153"/>
      <c r="AN346" s="153"/>
      <c r="AO346" s="153"/>
      <c r="AP346" s="153"/>
      <c r="AQ346" s="153"/>
      <c r="AR346" s="153"/>
      <c r="AS346" s="153"/>
      <c r="AT346" s="153"/>
      <c r="AU346" s="153"/>
      <c r="AV346" s="153"/>
      <c r="AW346" s="153"/>
      <c r="AX346" s="153"/>
      <c r="AY346" s="153"/>
      <c r="AZ346" s="153"/>
      <c r="BA346" s="153"/>
      <c r="BB346" s="153"/>
      <c r="BC346" s="153"/>
      <c r="BD346" s="153"/>
      <c r="BE346" s="153"/>
      <c r="BF346" s="153"/>
      <c r="BG346" s="153"/>
      <c r="BH346" s="153"/>
      <c r="BI346" s="153"/>
      <c r="BJ346" s="153"/>
      <c r="BK346" s="153"/>
      <c r="BL346" s="153"/>
      <c r="BM346" s="153"/>
      <c r="BN346" s="153"/>
      <c r="BO346" s="153"/>
      <c r="BP346" s="153"/>
      <c r="BQ346" s="153"/>
      <c r="BR346" s="153"/>
      <c r="BS346" s="153"/>
    </row>
    <row r="347" spans="26:71" x14ac:dyDescent="0.2">
      <c r="Z347" s="153"/>
      <c r="AA347" s="153"/>
      <c r="AB347" s="153"/>
      <c r="AC347" s="153"/>
      <c r="AD347" s="153"/>
      <c r="AE347" s="153"/>
      <c r="AF347" s="153"/>
      <c r="AG347" s="153"/>
      <c r="AH347" s="153"/>
      <c r="AI347" s="153"/>
      <c r="AJ347" s="153"/>
      <c r="AK347" s="153"/>
      <c r="AL347" s="153"/>
      <c r="AM347" s="153"/>
      <c r="AN347" s="153"/>
      <c r="AO347" s="153"/>
      <c r="AP347" s="153"/>
      <c r="AQ347" s="153"/>
      <c r="AR347" s="153"/>
      <c r="AS347" s="153"/>
      <c r="AT347" s="153"/>
      <c r="AU347" s="153"/>
      <c r="AV347" s="153"/>
      <c r="AW347" s="153"/>
      <c r="AX347" s="153"/>
      <c r="AY347" s="153"/>
      <c r="AZ347" s="153"/>
      <c r="BA347" s="153"/>
      <c r="BB347" s="153"/>
      <c r="BC347" s="153"/>
      <c r="BD347" s="153"/>
      <c r="BE347" s="153"/>
      <c r="BF347" s="153"/>
      <c r="BG347" s="153"/>
      <c r="BH347" s="153"/>
      <c r="BI347" s="153"/>
      <c r="BJ347" s="153"/>
      <c r="BK347" s="153"/>
      <c r="BL347" s="153"/>
      <c r="BM347" s="153"/>
      <c r="BN347" s="153"/>
      <c r="BO347" s="153"/>
      <c r="BP347" s="153"/>
      <c r="BQ347" s="153"/>
      <c r="BR347" s="153"/>
      <c r="BS347" s="153"/>
    </row>
    <row r="348" spans="26:71" x14ac:dyDescent="0.2">
      <c r="Z348" s="153"/>
      <c r="AA348" s="153"/>
      <c r="AB348" s="153"/>
      <c r="AC348" s="153"/>
      <c r="AD348" s="153"/>
      <c r="AE348" s="153"/>
      <c r="AF348" s="153"/>
      <c r="AG348" s="153"/>
      <c r="AH348" s="153"/>
      <c r="AI348" s="153"/>
      <c r="AJ348" s="153"/>
      <c r="AK348" s="153"/>
      <c r="AL348" s="153"/>
      <c r="AM348" s="153"/>
      <c r="AN348" s="153"/>
      <c r="AO348" s="153"/>
      <c r="AP348" s="153"/>
      <c r="AQ348" s="153"/>
      <c r="AR348" s="153"/>
      <c r="AS348" s="153"/>
      <c r="AT348" s="153"/>
      <c r="AU348" s="153"/>
      <c r="AV348" s="153"/>
      <c r="AW348" s="153"/>
      <c r="AX348" s="153"/>
      <c r="AY348" s="153"/>
      <c r="AZ348" s="153"/>
      <c r="BA348" s="153"/>
      <c r="BB348" s="153"/>
      <c r="BC348" s="153"/>
      <c r="BD348" s="153"/>
      <c r="BE348" s="153"/>
      <c r="BF348" s="153"/>
      <c r="BG348" s="153"/>
      <c r="BH348" s="153"/>
      <c r="BI348" s="153"/>
      <c r="BJ348" s="153"/>
      <c r="BK348" s="153"/>
      <c r="BL348" s="153"/>
      <c r="BM348" s="153"/>
      <c r="BN348" s="153"/>
      <c r="BO348" s="153"/>
      <c r="BP348" s="153"/>
      <c r="BQ348" s="153"/>
      <c r="BR348" s="153"/>
      <c r="BS348" s="153"/>
    </row>
    <row r="349" spans="26:71" x14ac:dyDescent="0.2">
      <c r="Z349" s="153"/>
      <c r="AA349" s="153"/>
      <c r="AB349" s="153"/>
      <c r="AC349" s="153"/>
      <c r="AD349" s="153"/>
      <c r="AE349" s="153"/>
      <c r="AF349" s="153"/>
      <c r="AG349" s="153"/>
      <c r="AH349" s="153"/>
      <c r="AI349" s="153"/>
      <c r="AJ349" s="153"/>
      <c r="AK349" s="153"/>
      <c r="AL349" s="153"/>
      <c r="AM349" s="153"/>
      <c r="AN349" s="153"/>
      <c r="AO349" s="153"/>
      <c r="AP349" s="153"/>
      <c r="AQ349" s="153"/>
      <c r="AR349" s="153"/>
      <c r="AS349" s="153"/>
      <c r="AT349" s="153"/>
      <c r="AU349" s="153"/>
      <c r="AV349" s="153"/>
      <c r="AW349" s="153"/>
      <c r="AX349" s="153"/>
      <c r="AY349" s="153"/>
      <c r="AZ349" s="153"/>
      <c r="BA349" s="153"/>
      <c r="BB349" s="153"/>
      <c r="BC349" s="153"/>
      <c r="BD349" s="153"/>
      <c r="BE349" s="153"/>
      <c r="BF349" s="153"/>
      <c r="BG349" s="153"/>
      <c r="BH349" s="153"/>
      <c r="BI349" s="153"/>
      <c r="BJ349" s="153"/>
      <c r="BK349" s="153"/>
      <c r="BL349" s="153"/>
      <c r="BM349" s="153"/>
      <c r="BN349" s="153"/>
      <c r="BO349" s="153"/>
      <c r="BP349" s="153"/>
      <c r="BQ349" s="153"/>
      <c r="BR349" s="153"/>
      <c r="BS349" s="153"/>
    </row>
    <row r="350" spans="26:71" x14ac:dyDescent="0.2">
      <c r="Z350" s="153"/>
      <c r="AA350" s="153"/>
      <c r="AB350" s="153"/>
      <c r="AC350" s="153"/>
      <c r="AD350" s="153"/>
      <c r="AE350" s="153"/>
      <c r="AF350" s="153"/>
      <c r="AG350" s="153"/>
      <c r="AH350" s="153"/>
      <c r="AI350" s="153"/>
      <c r="AJ350" s="153"/>
      <c r="AK350" s="153"/>
      <c r="AL350" s="153"/>
      <c r="AM350" s="153"/>
      <c r="AN350" s="153"/>
      <c r="AO350" s="153"/>
      <c r="AP350" s="153"/>
      <c r="AQ350" s="153"/>
      <c r="AR350" s="153"/>
      <c r="AS350" s="153"/>
      <c r="AT350" s="153"/>
      <c r="AU350" s="153"/>
      <c r="AV350" s="153"/>
      <c r="AW350" s="153"/>
      <c r="AX350" s="153"/>
      <c r="AY350" s="153"/>
      <c r="AZ350" s="153"/>
      <c r="BA350" s="153"/>
      <c r="BB350" s="153"/>
      <c r="BC350" s="153"/>
      <c r="BD350" s="153"/>
      <c r="BE350" s="153"/>
      <c r="BF350" s="153"/>
      <c r="BG350" s="153"/>
      <c r="BH350" s="153"/>
      <c r="BI350" s="153"/>
      <c r="BJ350" s="153"/>
      <c r="BK350" s="153"/>
      <c r="BL350" s="153"/>
      <c r="BM350" s="153"/>
      <c r="BN350" s="153"/>
      <c r="BO350" s="153"/>
      <c r="BP350" s="153"/>
      <c r="BQ350" s="153"/>
      <c r="BR350" s="153"/>
      <c r="BS350" s="153"/>
    </row>
    <row r="351" spans="26:71" x14ac:dyDescent="0.2">
      <c r="Z351" s="153"/>
      <c r="AA351" s="153"/>
      <c r="AB351" s="153"/>
      <c r="AC351" s="153"/>
      <c r="AD351" s="153"/>
      <c r="AE351" s="153"/>
      <c r="AF351" s="153"/>
      <c r="AG351" s="153"/>
      <c r="AH351" s="153"/>
      <c r="AI351" s="153"/>
      <c r="AJ351" s="153"/>
      <c r="AK351" s="153"/>
      <c r="AL351" s="153"/>
      <c r="AM351" s="153"/>
      <c r="AN351" s="153"/>
      <c r="AO351" s="153"/>
      <c r="AP351" s="153"/>
      <c r="AQ351" s="153"/>
      <c r="AR351" s="153"/>
      <c r="AS351" s="153"/>
      <c r="AT351" s="153"/>
      <c r="AU351" s="153"/>
      <c r="AV351" s="153"/>
      <c r="AW351" s="153"/>
      <c r="AX351" s="153"/>
      <c r="AY351" s="153"/>
      <c r="AZ351" s="153"/>
      <c r="BA351" s="153"/>
      <c r="BB351" s="153"/>
      <c r="BC351" s="153"/>
      <c r="BD351" s="153"/>
      <c r="BE351" s="153"/>
      <c r="BF351" s="153"/>
      <c r="BG351" s="153"/>
      <c r="BH351" s="153"/>
      <c r="BI351" s="153"/>
      <c r="BJ351" s="153"/>
      <c r="BK351" s="153"/>
      <c r="BL351" s="153"/>
      <c r="BM351" s="153"/>
      <c r="BN351" s="153"/>
      <c r="BO351" s="153"/>
      <c r="BP351" s="153"/>
      <c r="BQ351" s="153"/>
      <c r="BR351" s="153"/>
      <c r="BS351" s="153"/>
    </row>
    <row r="352" spans="26:71" x14ac:dyDescent="0.2">
      <c r="Z352" s="153"/>
      <c r="AA352" s="153"/>
      <c r="AB352" s="153"/>
      <c r="AC352" s="153"/>
      <c r="AD352" s="153"/>
      <c r="AE352" s="153"/>
      <c r="AF352" s="153"/>
      <c r="AG352" s="153"/>
      <c r="AH352" s="153"/>
      <c r="AI352" s="153"/>
      <c r="AJ352" s="153"/>
      <c r="AK352" s="153"/>
      <c r="AL352" s="153"/>
      <c r="AM352" s="153"/>
      <c r="AN352" s="153"/>
      <c r="AO352" s="153"/>
      <c r="AP352" s="153"/>
      <c r="AQ352" s="153"/>
      <c r="AR352" s="153"/>
      <c r="AS352" s="153"/>
      <c r="AT352" s="153"/>
      <c r="AU352" s="153"/>
      <c r="AV352" s="153"/>
      <c r="AW352" s="153"/>
      <c r="AX352" s="153"/>
      <c r="AY352" s="153"/>
      <c r="AZ352" s="153"/>
      <c r="BA352" s="153"/>
      <c r="BB352" s="153"/>
      <c r="BC352" s="153"/>
      <c r="BD352" s="153"/>
      <c r="BE352" s="153"/>
      <c r="BF352" s="153"/>
      <c r="BG352" s="153"/>
      <c r="BH352" s="153"/>
      <c r="BI352" s="153"/>
      <c r="BJ352" s="153"/>
      <c r="BK352" s="153"/>
      <c r="BL352" s="153"/>
      <c r="BM352" s="153"/>
      <c r="BN352" s="153"/>
      <c r="BO352" s="153"/>
      <c r="BP352" s="153"/>
      <c r="BQ352" s="153"/>
      <c r="BR352" s="153"/>
      <c r="BS352" s="153"/>
    </row>
    <row r="353" spans="26:71" x14ac:dyDescent="0.2">
      <c r="Z353" s="153"/>
      <c r="AA353" s="153"/>
      <c r="AB353" s="153"/>
      <c r="AC353" s="153"/>
      <c r="AD353" s="153"/>
      <c r="AE353" s="153"/>
      <c r="AF353" s="153"/>
      <c r="AG353" s="153"/>
      <c r="AH353" s="153"/>
      <c r="AI353" s="153"/>
      <c r="AJ353" s="153"/>
      <c r="AK353" s="153"/>
      <c r="AL353" s="153"/>
      <c r="AM353" s="153"/>
      <c r="AN353" s="153"/>
      <c r="AO353" s="153"/>
      <c r="AP353" s="153"/>
      <c r="AQ353" s="153"/>
      <c r="AR353" s="153"/>
      <c r="AS353" s="153"/>
      <c r="AT353" s="153"/>
      <c r="AU353" s="153"/>
      <c r="AV353" s="153"/>
      <c r="AW353" s="153"/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</row>
    <row r="354" spans="26:71" x14ac:dyDescent="0.2">
      <c r="Z354" s="153"/>
      <c r="AA354" s="153"/>
      <c r="AB354" s="153"/>
      <c r="AC354" s="153"/>
      <c r="AD354" s="153"/>
      <c r="AE354" s="153"/>
      <c r="AF354" s="153"/>
      <c r="AG354" s="153"/>
      <c r="AH354" s="153"/>
      <c r="AI354" s="153"/>
      <c r="AJ354" s="153"/>
      <c r="AK354" s="153"/>
      <c r="AL354" s="153"/>
      <c r="AM354" s="153"/>
      <c r="AN354" s="153"/>
      <c r="AO354" s="153"/>
      <c r="AP354" s="153"/>
      <c r="AQ354" s="153"/>
      <c r="AR354" s="153"/>
      <c r="AS354" s="153"/>
      <c r="AT354" s="153"/>
      <c r="AU354" s="153"/>
      <c r="AV354" s="153"/>
      <c r="AW354" s="153"/>
      <c r="AX354" s="153"/>
      <c r="AY354" s="153"/>
      <c r="AZ354" s="153"/>
      <c r="BA354" s="153"/>
      <c r="BB354" s="153"/>
      <c r="BC354" s="153"/>
      <c r="BD354" s="153"/>
      <c r="BE354" s="153"/>
      <c r="BF354" s="153"/>
      <c r="BG354" s="153"/>
      <c r="BH354" s="153"/>
      <c r="BI354" s="153"/>
      <c r="BJ354" s="153"/>
      <c r="BK354" s="153"/>
      <c r="BL354" s="153"/>
      <c r="BM354" s="153"/>
      <c r="BN354" s="153"/>
      <c r="BO354" s="153"/>
      <c r="BP354" s="153"/>
      <c r="BQ354" s="153"/>
      <c r="BR354" s="153"/>
      <c r="BS354" s="153"/>
    </row>
    <row r="355" spans="26:71" x14ac:dyDescent="0.2">
      <c r="Z355" s="153"/>
      <c r="AA355" s="153"/>
      <c r="AB355" s="153"/>
      <c r="AC355" s="153"/>
      <c r="AD355" s="153"/>
      <c r="AE355" s="153"/>
      <c r="AF355" s="153"/>
      <c r="AG355" s="153"/>
      <c r="AH355" s="153"/>
      <c r="AI355" s="153"/>
      <c r="AJ355" s="153"/>
      <c r="AK355" s="153"/>
      <c r="AL355" s="153"/>
      <c r="AM355" s="153"/>
      <c r="AN355" s="153"/>
      <c r="AO355" s="153"/>
      <c r="AP355" s="153"/>
      <c r="AQ355" s="153"/>
      <c r="AR355" s="153"/>
      <c r="AS355" s="153"/>
      <c r="AT355" s="153"/>
      <c r="AU355" s="153"/>
      <c r="AV355" s="153"/>
      <c r="AW355" s="153"/>
      <c r="AX355" s="153"/>
      <c r="AY355" s="153"/>
      <c r="AZ355" s="153"/>
      <c r="BA355" s="153"/>
      <c r="BB355" s="153"/>
      <c r="BC355" s="153"/>
      <c r="BD355" s="153"/>
      <c r="BE355" s="153"/>
      <c r="BF355" s="153"/>
      <c r="BG355" s="153"/>
      <c r="BH355" s="153"/>
      <c r="BI355" s="153"/>
      <c r="BJ355" s="153"/>
      <c r="BK355" s="153"/>
      <c r="BL355" s="153"/>
      <c r="BM355" s="153"/>
      <c r="BN355" s="153"/>
      <c r="BO355" s="153"/>
      <c r="BP355" s="153"/>
      <c r="BQ355" s="153"/>
      <c r="BR355" s="153"/>
      <c r="BS355" s="153"/>
    </row>
    <row r="356" spans="26:71" x14ac:dyDescent="0.2">
      <c r="Z356" s="153"/>
      <c r="AA356" s="153"/>
      <c r="AB356" s="153"/>
      <c r="AC356" s="153"/>
      <c r="AD356" s="153"/>
      <c r="AE356" s="153"/>
      <c r="AF356" s="153"/>
      <c r="AG356" s="153"/>
      <c r="AH356" s="153"/>
      <c r="AI356" s="153"/>
      <c r="AJ356" s="153"/>
      <c r="AK356" s="153"/>
      <c r="AL356" s="153"/>
      <c r="AM356" s="153"/>
      <c r="AN356" s="153"/>
      <c r="AO356" s="153"/>
      <c r="AP356" s="153"/>
      <c r="AQ356" s="153"/>
      <c r="AR356" s="153"/>
      <c r="AS356" s="153"/>
      <c r="AT356" s="153"/>
      <c r="AU356" s="153"/>
      <c r="AV356" s="153"/>
      <c r="AW356" s="153"/>
      <c r="AX356" s="153"/>
      <c r="AY356" s="153"/>
      <c r="AZ356" s="153"/>
      <c r="BA356" s="153"/>
      <c r="BB356" s="153"/>
      <c r="BC356" s="153"/>
      <c r="BD356" s="153"/>
      <c r="BE356" s="153"/>
      <c r="BF356" s="153"/>
      <c r="BG356" s="153"/>
      <c r="BH356" s="153"/>
      <c r="BI356" s="153"/>
      <c r="BJ356" s="153"/>
      <c r="BK356" s="153"/>
      <c r="BL356" s="153"/>
      <c r="BM356" s="153"/>
      <c r="BN356" s="153"/>
      <c r="BO356" s="153"/>
      <c r="BP356" s="153"/>
      <c r="BQ356" s="153"/>
      <c r="BR356" s="153"/>
      <c r="BS356" s="153"/>
    </row>
    <row r="357" spans="26:71" x14ac:dyDescent="0.2">
      <c r="Z357" s="153"/>
      <c r="AA357" s="153"/>
      <c r="AB357" s="153"/>
      <c r="AC357" s="153"/>
      <c r="AD357" s="153"/>
      <c r="AE357" s="153"/>
      <c r="AF357" s="153"/>
      <c r="AG357" s="153"/>
      <c r="AH357" s="153"/>
      <c r="AI357" s="153"/>
      <c r="AJ357" s="153"/>
      <c r="AK357" s="153"/>
      <c r="AL357" s="153"/>
      <c r="AM357" s="153"/>
      <c r="AN357" s="153"/>
      <c r="AO357" s="153"/>
      <c r="AP357" s="153"/>
      <c r="AQ357" s="153"/>
      <c r="AR357" s="153"/>
      <c r="AS357" s="153"/>
      <c r="AT357" s="153"/>
      <c r="AU357" s="153"/>
      <c r="AV357" s="153"/>
      <c r="AW357" s="153"/>
      <c r="AX357" s="153"/>
      <c r="AY357" s="153"/>
      <c r="AZ357" s="153"/>
      <c r="BA357" s="153"/>
      <c r="BB357" s="153"/>
      <c r="BC357" s="153"/>
      <c r="BD357" s="153"/>
      <c r="BE357" s="153"/>
      <c r="BF357" s="153"/>
      <c r="BG357" s="153"/>
      <c r="BH357" s="153"/>
      <c r="BI357" s="153"/>
      <c r="BJ357" s="153"/>
      <c r="BK357" s="153"/>
      <c r="BL357" s="153"/>
      <c r="BM357" s="153"/>
      <c r="BN357" s="153"/>
      <c r="BO357" s="153"/>
      <c r="BP357" s="153"/>
      <c r="BQ357" s="153"/>
      <c r="BR357" s="153"/>
      <c r="BS357" s="153"/>
    </row>
    <row r="358" spans="26:71" x14ac:dyDescent="0.2">
      <c r="Z358" s="153"/>
      <c r="AA358" s="153"/>
      <c r="AB358" s="153"/>
      <c r="AC358" s="153"/>
      <c r="AD358" s="153"/>
      <c r="AE358" s="153"/>
      <c r="AF358" s="153"/>
      <c r="AG358" s="153"/>
      <c r="AH358" s="153"/>
      <c r="AI358" s="153"/>
      <c r="AJ358" s="153"/>
      <c r="AK358" s="153"/>
      <c r="AL358" s="153"/>
      <c r="AM358" s="153"/>
      <c r="AN358" s="153"/>
      <c r="AO358" s="153"/>
      <c r="AP358" s="153"/>
      <c r="AQ358" s="153"/>
      <c r="AR358" s="153"/>
      <c r="AS358" s="153"/>
      <c r="AT358" s="153"/>
      <c r="AU358" s="153"/>
      <c r="AV358" s="153"/>
      <c r="AW358" s="153"/>
      <c r="AX358" s="153"/>
      <c r="AY358" s="153"/>
      <c r="AZ358" s="153"/>
      <c r="BA358" s="153"/>
      <c r="BB358" s="153"/>
      <c r="BC358" s="153"/>
      <c r="BD358" s="153"/>
      <c r="BE358" s="153"/>
      <c r="BF358" s="153"/>
      <c r="BG358" s="153"/>
      <c r="BH358" s="153"/>
      <c r="BI358" s="153"/>
      <c r="BJ358" s="153"/>
      <c r="BK358" s="153"/>
      <c r="BL358" s="153"/>
      <c r="BM358" s="153"/>
      <c r="BN358" s="153"/>
      <c r="BO358" s="153"/>
      <c r="BP358" s="153"/>
      <c r="BQ358" s="153"/>
      <c r="BR358" s="153"/>
      <c r="BS358" s="153"/>
    </row>
    <row r="359" spans="26:71" x14ac:dyDescent="0.2">
      <c r="Z359" s="153"/>
      <c r="AA359" s="153"/>
      <c r="AB359" s="153"/>
      <c r="AC359" s="153"/>
      <c r="AD359" s="153"/>
      <c r="AE359" s="153"/>
      <c r="AF359" s="153"/>
      <c r="AG359" s="153"/>
      <c r="AH359" s="153"/>
      <c r="AI359" s="153"/>
      <c r="AJ359" s="153"/>
      <c r="AK359" s="153"/>
      <c r="AL359" s="153"/>
      <c r="AM359" s="153"/>
      <c r="AN359" s="153"/>
      <c r="AO359" s="153"/>
      <c r="AP359" s="153"/>
      <c r="AQ359" s="153"/>
      <c r="AR359" s="153"/>
      <c r="AS359" s="153"/>
      <c r="AT359" s="153"/>
      <c r="AU359" s="153"/>
      <c r="AV359" s="153"/>
      <c r="AW359" s="153"/>
      <c r="AX359" s="153"/>
      <c r="AY359" s="153"/>
      <c r="AZ359" s="153"/>
      <c r="BA359" s="153"/>
      <c r="BB359" s="153"/>
      <c r="BC359" s="153"/>
      <c r="BD359" s="153"/>
      <c r="BE359" s="153"/>
      <c r="BF359" s="153"/>
      <c r="BG359" s="153"/>
      <c r="BH359" s="153"/>
      <c r="BI359" s="153"/>
      <c r="BJ359" s="153"/>
      <c r="BK359" s="153"/>
      <c r="BL359" s="153"/>
      <c r="BM359" s="153"/>
      <c r="BN359" s="153"/>
      <c r="BO359" s="153"/>
      <c r="BP359" s="153"/>
      <c r="BQ359" s="153"/>
      <c r="BR359" s="153"/>
      <c r="BS359" s="153"/>
    </row>
    <row r="360" spans="26:71" x14ac:dyDescent="0.2">
      <c r="Z360" s="153"/>
      <c r="AA360" s="153"/>
      <c r="AB360" s="153"/>
      <c r="AC360" s="153"/>
      <c r="AD360" s="153"/>
      <c r="AE360" s="153"/>
      <c r="AF360" s="153"/>
      <c r="AG360" s="153"/>
      <c r="AH360" s="153"/>
      <c r="AI360" s="153"/>
      <c r="AJ360" s="153"/>
      <c r="AK360" s="153"/>
      <c r="AL360" s="153"/>
      <c r="AM360" s="153"/>
      <c r="AN360" s="153"/>
      <c r="AO360" s="153"/>
      <c r="AP360" s="153"/>
      <c r="AQ360" s="153"/>
      <c r="AR360" s="153"/>
      <c r="AS360" s="153"/>
      <c r="AT360" s="153"/>
      <c r="AU360" s="153"/>
      <c r="AV360" s="153"/>
      <c r="AW360" s="153"/>
      <c r="AX360" s="153"/>
      <c r="AY360" s="153"/>
      <c r="AZ360" s="153"/>
      <c r="BA360" s="153"/>
      <c r="BB360" s="153"/>
      <c r="BC360" s="153"/>
      <c r="BD360" s="153"/>
      <c r="BE360" s="153"/>
      <c r="BF360" s="153"/>
      <c r="BG360" s="153"/>
      <c r="BH360" s="153"/>
      <c r="BI360" s="153"/>
      <c r="BJ360" s="153"/>
      <c r="BK360" s="153"/>
      <c r="BL360" s="153"/>
      <c r="BM360" s="153"/>
      <c r="BN360" s="153"/>
      <c r="BO360" s="153"/>
      <c r="BP360" s="153"/>
      <c r="BQ360" s="153"/>
      <c r="BR360" s="153"/>
      <c r="BS360" s="153"/>
    </row>
    <row r="361" spans="26:71" x14ac:dyDescent="0.2">
      <c r="Z361" s="153"/>
      <c r="AA361" s="153"/>
      <c r="AB361" s="153"/>
      <c r="AC361" s="153"/>
      <c r="AD361" s="153"/>
      <c r="AE361" s="153"/>
      <c r="AF361" s="153"/>
      <c r="AG361" s="153"/>
      <c r="AH361" s="153"/>
      <c r="AI361" s="153"/>
      <c r="AJ361" s="153"/>
      <c r="AK361" s="153"/>
      <c r="AL361" s="153"/>
      <c r="AM361" s="153"/>
      <c r="AN361" s="153"/>
      <c r="AO361" s="153"/>
      <c r="AP361" s="153"/>
      <c r="AQ361" s="153"/>
      <c r="AR361" s="153"/>
      <c r="AS361" s="153"/>
      <c r="AT361" s="153"/>
      <c r="AU361" s="153"/>
      <c r="AV361" s="153"/>
      <c r="AW361" s="153"/>
      <c r="AX361" s="153"/>
      <c r="AY361" s="153"/>
      <c r="AZ361" s="153"/>
      <c r="BA361" s="153"/>
      <c r="BB361" s="153"/>
      <c r="BC361" s="153"/>
      <c r="BD361" s="153"/>
      <c r="BE361" s="153"/>
      <c r="BF361" s="153"/>
      <c r="BG361" s="153"/>
      <c r="BH361" s="153"/>
      <c r="BI361" s="153"/>
      <c r="BJ361" s="153"/>
      <c r="BK361" s="153"/>
      <c r="BL361" s="153"/>
      <c r="BM361" s="153"/>
      <c r="BN361" s="153"/>
      <c r="BO361" s="153"/>
      <c r="BP361" s="153"/>
      <c r="BQ361" s="153"/>
      <c r="BR361" s="153"/>
      <c r="BS361" s="153"/>
    </row>
    <row r="362" spans="26:71" x14ac:dyDescent="0.2">
      <c r="Z362" s="153"/>
      <c r="AA362" s="153"/>
      <c r="AB362" s="153"/>
      <c r="AC362" s="153"/>
      <c r="AD362" s="153"/>
      <c r="AE362" s="153"/>
      <c r="AF362" s="153"/>
      <c r="AG362" s="153"/>
      <c r="AH362" s="153"/>
      <c r="AI362" s="153"/>
      <c r="AJ362" s="153"/>
      <c r="AK362" s="153"/>
      <c r="AL362" s="153"/>
      <c r="AM362" s="153"/>
      <c r="AN362" s="153"/>
      <c r="AO362" s="153"/>
      <c r="AP362" s="153"/>
      <c r="AQ362" s="153"/>
      <c r="AR362" s="153"/>
      <c r="AS362" s="153"/>
      <c r="AT362" s="153"/>
      <c r="AU362" s="153"/>
      <c r="AV362" s="153"/>
      <c r="AW362" s="153"/>
      <c r="AX362" s="153"/>
      <c r="AY362" s="153"/>
      <c r="AZ362" s="153"/>
      <c r="BA362" s="153"/>
      <c r="BB362" s="153"/>
      <c r="BC362" s="153"/>
      <c r="BD362" s="153"/>
      <c r="BE362" s="153"/>
      <c r="BF362" s="153"/>
      <c r="BG362" s="153"/>
      <c r="BH362" s="153"/>
      <c r="BI362" s="153"/>
      <c r="BJ362" s="153"/>
      <c r="BK362" s="153"/>
      <c r="BL362" s="153"/>
      <c r="BM362" s="153"/>
      <c r="BN362" s="153"/>
      <c r="BO362" s="153"/>
      <c r="BP362" s="153"/>
      <c r="BQ362" s="153"/>
      <c r="BR362" s="153"/>
      <c r="BS362" s="153"/>
    </row>
    <row r="363" spans="26:71" x14ac:dyDescent="0.2">
      <c r="Z363" s="153"/>
      <c r="AA363" s="153"/>
      <c r="AB363" s="153"/>
      <c r="AC363" s="153"/>
      <c r="AD363" s="153"/>
      <c r="AE363" s="153"/>
      <c r="AF363" s="153"/>
      <c r="AG363" s="153"/>
      <c r="AH363" s="153"/>
      <c r="AI363" s="153"/>
      <c r="AJ363" s="153"/>
      <c r="AK363" s="153"/>
      <c r="AL363" s="153"/>
      <c r="AM363" s="153"/>
      <c r="AN363" s="153"/>
      <c r="AO363" s="153"/>
      <c r="AP363" s="153"/>
      <c r="AQ363" s="153"/>
      <c r="AR363" s="153"/>
      <c r="AS363" s="153"/>
      <c r="AT363" s="153"/>
      <c r="AU363" s="153"/>
      <c r="AV363" s="153"/>
      <c r="AW363" s="153"/>
      <c r="AX363" s="153"/>
      <c r="AY363" s="153"/>
      <c r="AZ363" s="153"/>
      <c r="BA363" s="153"/>
      <c r="BB363" s="153"/>
      <c r="BC363" s="153"/>
      <c r="BD363" s="153"/>
      <c r="BE363" s="153"/>
      <c r="BF363" s="153"/>
      <c r="BG363" s="153"/>
      <c r="BH363" s="153"/>
      <c r="BI363" s="153"/>
      <c r="BJ363" s="153"/>
      <c r="BK363" s="153"/>
      <c r="BL363" s="153"/>
      <c r="BM363" s="153"/>
      <c r="BN363" s="153"/>
      <c r="BO363" s="153"/>
      <c r="BP363" s="153"/>
      <c r="BQ363" s="153"/>
      <c r="BR363" s="153"/>
      <c r="BS363" s="153"/>
    </row>
    <row r="364" spans="26:71" x14ac:dyDescent="0.2">
      <c r="Z364" s="153"/>
      <c r="AA364" s="153"/>
      <c r="AB364" s="153"/>
      <c r="AC364" s="153"/>
      <c r="AD364" s="153"/>
      <c r="AE364" s="153"/>
      <c r="AF364" s="153"/>
      <c r="AG364" s="153"/>
      <c r="AH364" s="153"/>
      <c r="AI364" s="153"/>
      <c r="AJ364" s="153"/>
      <c r="AK364" s="153"/>
      <c r="AL364" s="153"/>
      <c r="AM364" s="153"/>
      <c r="AN364" s="153"/>
      <c r="AO364" s="153"/>
      <c r="AP364" s="153"/>
      <c r="AQ364" s="153"/>
      <c r="AR364" s="153"/>
      <c r="AS364" s="153"/>
      <c r="AT364" s="153"/>
      <c r="AU364" s="153"/>
      <c r="AV364" s="153"/>
      <c r="AW364" s="153"/>
      <c r="AX364" s="153"/>
      <c r="AY364" s="153"/>
      <c r="AZ364" s="153"/>
      <c r="BA364" s="153"/>
      <c r="BB364" s="153"/>
      <c r="BC364" s="153"/>
      <c r="BD364" s="153"/>
      <c r="BE364" s="153"/>
      <c r="BF364" s="153"/>
      <c r="BG364" s="153"/>
      <c r="BH364" s="153"/>
      <c r="BI364" s="153"/>
      <c r="BJ364" s="153"/>
      <c r="BK364" s="153"/>
      <c r="BL364" s="153"/>
      <c r="BM364" s="153"/>
      <c r="BN364" s="153"/>
      <c r="BO364" s="153"/>
      <c r="BP364" s="153"/>
      <c r="BQ364" s="153"/>
      <c r="BR364" s="153"/>
      <c r="BS364" s="153"/>
    </row>
    <row r="365" spans="26:71" x14ac:dyDescent="0.2">
      <c r="Z365" s="153"/>
      <c r="AA365" s="153"/>
      <c r="AB365" s="153"/>
      <c r="AC365" s="153"/>
      <c r="AD365" s="153"/>
      <c r="AE365" s="153"/>
      <c r="AF365" s="153"/>
      <c r="AG365" s="153"/>
      <c r="AH365" s="153"/>
      <c r="AI365" s="153"/>
      <c r="AJ365" s="153"/>
      <c r="AK365" s="153"/>
      <c r="AL365" s="153"/>
      <c r="AM365" s="153"/>
      <c r="AN365" s="153"/>
      <c r="AO365" s="153"/>
      <c r="AP365" s="153"/>
      <c r="AQ365" s="153"/>
      <c r="AR365" s="153"/>
      <c r="AS365" s="153"/>
      <c r="AT365" s="153"/>
      <c r="AU365" s="153"/>
      <c r="AV365" s="153"/>
      <c r="AW365" s="153"/>
      <c r="AX365" s="153"/>
      <c r="AY365" s="153"/>
      <c r="AZ365" s="153"/>
      <c r="BA365" s="153"/>
      <c r="BB365" s="153"/>
      <c r="BC365" s="153"/>
      <c r="BD365" s="153"/>
      <c r="BE365" s="153"/>
      <c r="BF365" s="153"/>
      <c r="BG365" s="153"/>
      <c r="BH365" s="153"/>
      <c r="BI365" s="153"/>
      <c r="BJ365" s="153"/>
      <c r="BK365" s="153"/>
      <c r="BL365" s="153"/>
      <c r="BM365" s="153"/>
      <c r="BN365" s="153"/>
      <c r="BO365" s="153"/>
      <c r="BP365" s="153"/>
      <c r="BQ365" s="153"/>
      <c r="BR365" s="153"/>
      <c r="BS365" s="153"/>
    </row>
    <row r="366" spans="26:71" x14ac:dyDescent="0.2">
      <c r="Z366" s="153"/>
      <c r="AA366" s="153"/>
      <c r="AB366" s="153"/>
      <c r="AC366" s="153"/>
      <c r="AD366" s="153"/>
      <c r="AE366" s="153"/>
      <c r="AF366" s="153"/>
      <c r="AG366" s="153"/>
      <c r="AH366" s="153"/>
      <c r="AI366" s="153"/>
      <c r="AJ366" s="153"/>
      <c r="AK366" s="153"/>
      <c r="AL366" s="153"/>
      <c r="AM366" s="153"/>
      <c r="AN366" s="153"/>
      <c r="AO366" s="153"/>
      <c r="AP366" s="153"/>
      <c r="AQ366" s="153"/>
      <c r="AR366" s="153"/>
      <c r="AS366" s="153"/>
      <c r="AT366" s="153"/>
      <c r="AU366" s="153"/>
      <c r="AV366" s="153"/>
      <c r="AW366" s="153"/>
      <c r="AX366" s="153"/>
      <c r="AY366" s="153"/>
      <c r="AZ366" s="153"/>
      <c r="BA366" s="153"/>
      <c r="BB366" s="153"/>
      <c r="BC366" s="153"/>
      <c r="BD366" s="153"/>
      <c r="BE366" s="153"/>
      <c r="BF366" s="153"/>
      <c r="BG366" s="153"/>
      <c r="BH366" s="153"/>
      <c r="BI366" s="153"/>
      <c r="BJ366" s="153"/>
      <c r="BK366" s="153"/>
      <c r="BL366" s="153"/>
      <c r="BM366" s="153"/>
      <c r="BN366" s="153"/>
      <c r="BO366" s="153"/>
      <c r="BP366" s="153"/>
      <c r="BQ366" s="153"/>
      <c r="BR366" s="153"/>
      <c r="BS366" s="153"/>
    </row>
    <row r="367" spans="26:71" x14ac:dyDescent="0.2">
      <c r="Z367" s="153"/>
      <c r="AA367" s="153"/>
      <c r="AB367" s="153"/>
      <c r="AC367" s="153"/>
      <c r="AD367" s="153"/>
      <c r="AE367" s="153"/>
      <c r="AF367" s="153"/>
      <c r="AG367" s="153"/>
      <c r="AH367" s="153"/>
      <c r="AI367" s="153"/>
      <c r="AJ367" s="153"/>
      <c r="AK367" s="153"/>
      <c r="AL367" s="153"/>
      <c r="AM367" s="153"/>
      <c r="AN367" s="153"/>
      <c r="AO367" s="153"/>
      <c r="AP367" s="153"/>
      <c r="AQ367" s="153"/>
      <c r="AR367" s="153"/>
      <c r="AS367" s="153"/>
      <c r="AT367" s="153"/>
      <c r="AU367" s="153"/>
      <c r="AV367" s="153"/>
      <c r="AW367" s="153"/>
      <c r="AX367" s="153"/>
      <c r="AY367" s="153"/>
      <c r="AZ367" s="153"/>
      <c r="BA367" s="153"/>
      <c r="BB367" s="153"/>
      <c r="BC367" s="153"/>
      <c r="BD367" s="153"/>
      <c r="BE367" s="153"/>
      <c r="BF367" s="153"/>
      <c r="BG367" s="153"/>
      <c r="BH367" s="153"/>
      <c r="BI367" s="153"/>
      <c r="BJ367" s="153"/>
      <c r="BK367" s="153"/>
      <c r="BL367" s="153"/>
      <c r="BM367" s="153"/>
      <c r="BN367" s="153"/>
      <c r="BO367" s="153"/>
      <c r="BP367" s="153"/>
      <c r="BQ367" s="153"/>
      <c r="BR367" s="153"/>
      <c r="BS367" s="153"/>
    </row>
    <row r="368" spans="26:71" x14ac:dyDescent="0.2">
      <c r="Z368" s="153"/>
      <c r="AA368" s="153"/>
      <c r="AB368" s="153"/>
      <c r="AC368" s="153"/>
      <c r="AD368" s="153"/>
      <c r="AE368" s="153"/>
      <c r="AF368" s="153"/>
      <c r="AG368" s="153"/>
      <c r="AH368" s="153"/>
      <c r="AI368" s="153"/>
      <c r="AJ368" s="153"/>
      <c r="AK368" s="153"/>
      <c r="AL368" s="153"/>
      <c r="AM368" s="153"/>
      <c r="AN368" s="153"/>
      <c r="AO368" s="153"/>
      <c r="AP368" s="153"/>
      <c r="AQ368" s="153"/>
      <c r="AR368" s="153"/>
      <c r="AS368" s="153"/>
      <c r="AT368" s="153"/>
      <c r="AU368" s="153"/>
      <c r="AV368" s="153"/>
      <c r="AW368" s="153"/>
      <c r="AX368" s="153"/>
      <c r="AY368" s="153"/>
      <c r="AZ368" s="153"/>
      <c r="BA368" s="153"/>
      <c r="BB368" s="153"/>
      <c r="BC368" s="153"/>
      <c r="BD368" s="153"/>
      <c r="BE368" s="153"/>
      <c r="BF368" s="153"/>
      <c r="BG368" s="153"/>
      <c r="BH368" s="153"/>
      <c r="BI368" s="153"/>
      <c r="BJ368" s="153"/>
      <c r="BK368" s="153"/>
      <c r="BL368" s="153"/>
      <c r="BM368" s="153"/>
      <c r="BN368" s="153"/>
      <c r="BO368" s="153"/>
      <c r="BP368" s="153"/>
      <c r="BQ368" s="153"/>
      <c r="BR368" s="153"/>
      <c r="BS368" s="153"/>
    </row>
    <row r="369" spans="26:71" x14ac:dyDescent="0.2">
      <c r="Z369" s="153"/>
      <c r="AA369" s="153"/>
      <c r="AB369" s="153"/>
      <c r="AC369" s="153"/>
      <c r="AD369" s="153"/>
      <c r="AE369" s="153"/>
      <c r="AF369" s="153"/>
      <c r="AG369" s="153"/>
      <c r="AH369" s="153"/>
      <c r="AI369" s="153"/>
      <c r="AJ369" s="153"/>
      <c r="AK369" s="153"/>
      <c r="AL369" s="153"/>
      <c r="AM369" s="153"/>
      <c r="AN369" s="153"/>
      <c r="AO369" s="153"/>
      <c r="AP369" s="153"/>
      <c r="AQ369" s="153"/>
      <c r="AR369" s="153"/>
      <c r="AS369" s="153"/>
      <c r="AT369" s="153"/>
      <c r="AU369" s="153"/>
      <c r="AV369" s="153"/>
      <c r="AW369" s="153"/>
      <c r="AX369" s="153"/>
      <c r="AY369" s="153"/>
      <c r="AZ369" s="153"/>
      <c r="BA369" s="153"/>
      <c r="BB369" s="153"/>
      <c r="BC369" s="153"/>
      <c r="BD369" s="153"/>
      <c r="BE369" s="153"/>
      <c r="BF369" s="153"/>
      <c r="BG369" s="153"/>
      <c r="BH369" s="153"/>
      <c r="BI369" s="153"/>
      <c r="BJ369" s="153"/>
      <c r="BK369" s="153"/>
      <c r="BL369" s="153"/>
      <c r="BM369" s="153"/>
      <c r="BN369" s="153"/>
      <c r="BO369" s="153"/>
      <c r="BP369" s="153"/>
      <c r="BQ369" s="153"/>
      <c r="BR369" s="153"/>
      <c r="BS369" s="153"/>
    </row>
    <row r="370" spans="26:71" x14ac:dyDescent="0.2">
      <c r="Z370" s="153"/>
      <c r="AA370" s="153"/>
      <c r="AB370" s="153"/>
      <c r="AC370" s="153"/>
      <c r="AD370" s="153"/>
      <c r="AE370" s="153"/>
      <c r="AF370" s="153"/>
      <c r="AG370" s="153"/>
      <c r="AH370" s="153"/>
      <c r="AI370" s="153"/>
      <c r="AJ370" s="153"/>
      <c r="AK370" s="153"/>
      <c r="AL370" s="153"/>
      <c r="AM370" s="153"/>
      <c r="AN370" s="153"/>
      <c r="AO370" s="153"/>
      <c r="AP370" s="153"/>
      <c r="AQ370" s="153"/>
      <c r="AR370" s="153"/>
      <c r="AS370" s="153"/>
      <c r="AT370" s="153"/>
      <c r="AU370" s="153"/>
      <c r="AV370" s="153"/>
      <c r="AW370" s="153"/>
      <c r="AX370" s="153"/>
      <c r="AY370" s="153"/>
      <c r="AZ370" s="153"/>
      <c r="BA370" s="153"/>
      <c r="BB370" s="153"/>
      <c r="BC370" s="153"/>
      <c r="BD370" s="153"/>
      <c r="BE370" s="153"/>
      <c r="BF370" s="153"/>
      <c r="BG370" s="153"/>
      <c r="BH370" s="153"/>
      <c r="BI370" s="153"/>
      <c r="BJ370" s="153"/>
      <c r="BK370" s="153"/>
      <c r="BL370" s="153"/>
      <c r="BM370" s="153"/>
      <c r="BN370" s="153"/>
      <c r="BO370" s="153"/>
      <c r="BP370" s="153"/>
      <c r="BQ370" s="153"/>
      <c r="BR370" s="153"/>
      <c r="BS370" s="153"/>
    </row>
    <row r="371" spans="26:71" x14ac:dyDescent="0.2">
      <c r="Z371" s="153"/>
      <c r="AA371" s="153"/>
      <c r="AB371" s="153"/>
      <c r="AC371" s="153"/>
      <c r="AD371" s="153"/>
      <c r="AE371" s="153"/>
      <c r="AF371" s="153"/>
      <c r="AG371" s="153"/>
      <c r="AH371" s="153"/>
      <c r="AI371" s="153"/>
      <c r="AJ371" s="153"/>
      <c r="AK371" s="153"/>
      <c r="AL371" s="153"/>
      <c r="AM371" s="153"/>
      <c r="AN371" s="153"/>
      <c r="AO371" s="153"/>
      <c r="AP371" s="153"/>
      <c r="AQ371" s="153"/>
      <c r="AR371" s="153"/>
      <c r="AS371" s="153"/>
      <c r="AT371" s="153"/>
      <c r="AU371" s="153"/>
      <c r="AV371" s="153"/>
      <c r="AW371" s="153"/>
      <c r="AX371" s="153"/>
      <c r="AY371" s="153"/>
      <c r="AZ371" s="153"/>
      <c r="BA371" s="153"/>
      <c r="BB371" s="153"/>
      <c r="BC371" s="153"/>
      <c r="BD371" s="153"/>
      <c r="BE371" s="153"/>
      <c r="BF371" s="153"/>
      <c r="BG371" s="153"/>
      <c r="BH371" s="153"/>
      <c r="BI371" s="153"/>
      <c r="BJ371" s="153"/>
      <c r="BK371" s="153"/>
      <c r="BL371" s="153"/>
      <c r="BM371" s="153"/>
      <c r="BN371" s="153"/>
      <c r="BO371" s="153"/>
      <c r="BP371" s="153"/>
      <c r="BQ371" s="153"/>
      <c r="BR371" s="153"/>
      <c r="BS371" s="153"/>
    </row>
    <row r="372" spans="26:71" x14ac:dyDescent="0.2">
      <c r="Z372" s="153"/>
      <c r="AA372" s="153"/>
      <c r="AB372" s="153"/>
      <c r="AC372" s="153"/>
      <c r="AD372" s="153"/>
      <c r="AE372" s="153"/>
      <c r="AF372" s="153"/>
      <c r="AG372" s="153"/>
      <c r="AH372" s="153"/>
      <c r="AI372" s="153"/>
      <c r="AJ372" s="153"/>
      <c r="AK372" s="153"/>
      <c r="AL372" s="153"/>
      <c r="AM372" s="153"/>
      <c r="AN372" s="153"/>
      <c r="AO372" s="153"/>
      <c r="AP372" s="153"/>
      <c r="AQ372" s="153"/>
      <c r="AR372" s="153"/>
      <c r="AS372" s="153"/>
      <c r="AT372" s="153"/>
      <c r="AU372" s="153"/>
      <c r="AV372" s="153"/>
      <c r="AW372" s="153"/>
      <c r="AX372" s="153"/>
      <c r="AY372" s="153"/>
      <c r="AZ372" s="153"/>
      <c r="BA372" s="153"/>
      <c r="BB372" s="153"/>
      <c r="BC372" s="153"/>
      <c r="BD372" s="153"/>
      <c r="BE372" s="153"/>
      <c r="BF372" s="153"/>
      <c r="BG372" s="153"/>
      <c r="BH372" s="153"/>
      <c r="BI372" s="153"/>
      <c r="BJ372" s="153"/>
      <c r="BK372" s="153"/>
      <c r="BL372" s="153"/>
      <c r="BM372" s="153"/>
      <c r="BN372" s="153"/>
      <c r="BO372" s="153"/>
      <c r="BP372" s="153"/>
      <c r="BQ372" s="153"/>
      <c r="BR372" s="153"/>
      <c r="BS372" s="153"/>
    </row>
    <row r="373" spans="26:71" x14ac:dyDescent="0.2">
      <c r="Z373" s="153"/>
      <c r="AA373" s="153"/>
      <c r="AB373" s="153"/>
      <c r="AC373" s="153"/>
      <c r="AD373" s="153"/>
      <c r="AE373" s="153"/>
      <c r="AF373" s="153"/>
      <c r="AG373" s="153"/>
      <c r="AH373" s="153"/>
      <c r="AI373" s="153"/>
      <c r="AJ373" s="153"/>
      <c r="AK373" s="153"/>
      <c r="AL373" s="153"/>
      <c r="AM373" s="153"/>
      <c r="AN373" s="153"/>
      <c r="AO373" s="153"/>
      <c r="AP373" s="153"/>
      <c r="AQ373" s="153"/>
      <c r="AR373" s="153"/>
      <c r="AS373" s="153"/>
      <c r="AT373" s="153"/>
      <c r="AU373" s="153"/>
      <c r="AV373" s="153"/>
      <c r="AW373" s="153"/>
      <c r="AX373" s="153"/>
      <c r="AY373" s="153"/>
      <c r="AZ373" s="153"/>
      <c r="BA373" s="153"/>
      <c r="BB373" s="153"/>
      <c r="BC373" s="153"/>
      <c r="BD373" s="153"/>
      <c r="BE373" s="153"/>
      <c r="BF373" s="153"/>
      <c r="BG373" s="153"/>
      <c r="BH373" s="153"/>
      <c r="BI373" s="153"/>
      <c r="BJ373" s="153"/>
      <c r="BK373" s="153"/>
      <c r="BL373" s="153"/>
      <c r="BM373" s="153"/>
      <c r="BN373" s="153"/>
      <c r="BO373" s="153"/>
      <c r="BP373" s="153"/>
      <c r="BQ373" s="153"/>
      <c r="BR373" s="153"/>
      <c r="BS373" s="153"/>
    </row>
    <row r="374" spans="26:71" x14ac:dyDescent="0.2">
      <c r="Z374" s="153"/>
      <c r="AA374" s="153"/>
      <c r="AB374" s="153"/>
      <c r="AC374" s="153"/>
      <c r="AD374" s="153"/>
      <c r="AE374" s="153"/>
      <c r="AF374" s="153"/>
      <c r="AG374" s="153"/>
      <c r="AH374" s="153"/>
      <c r="AI374" s="153"/>
      <c r="AJ374" s="153"/>
      <c r="AK374" s="153"/>
      <c r="AL374" s="153"/>
      <c r="AM374" s="153"/>
      <c r="AN374" s="153"/>
      <c r="AO374" s="153"/>
      <c r="AP374" s="153"/>
      <c r="AQ374" s="153"/>
      <c r="AR374" s="153"/>
      <c r="AS374" s="153"/>
      <c r="AT374" s="153"/>
      <c r="AU374" s="153"/>
      <c r="AV374" s="153"/>
      <c r="AW374" s="153"/>
      <c r="AX374" s="153"/>
      <c r="AY374" s="153"/>
      <c r="AZ374" s="153"/>
      <c r="BA374" s="153"/>
      <c r="BB374" s="153"/>
      <c r="BC374" s="153"/>
      <c r="BD374" s="153"/>
      <c r="BE374" s="153"/>
      <c r="BF374" s="153"/>
      <c r="BG374" s="153"/>
      <c r="BH374" s="153"/>
      <c r="BI374" s="153"/>
      <c r="BJ374" s="153"/>
      <c r="BK374" s="153"/>
      <c r="BL374" s="153"/>
      <c r="BM374" s="153"/>
      <c r="BN374" s="153"/>
      <c r="BO374" s="153"/>
      <c r="BP374" s="153"/>
      <c r="BQ374" s="153"/>
      <c r="BR374" s="153"/>
      <c r="BS374" s="153"/>
    </row>
    <row r="375" spans="26:71" x14ac:dyDescent="0.2">
      <c r="Z375" s="153"/>
      <c r="AA375" s="153"/>
      <c r="AB375" s="153"/>
      <c r="AC375" s="153"/>
      <c r="AD375" s="153"/>
      <c r="AE375" s="153"/>
      <c r="AF375" s="153"/>
      <c r="AG375" s="153"/>
      <c r="AH375" s="153"/>
      <c r="AI375" s="153"/>
      <c r="AJ375" s="153"/>
      <c r="AK375" s="153"/>
      <c r="AL375" s="153"/>
      <c r="AM375" s="153"/>
      <c r="AN375" s="153"/>
      <c r="AO375" s="153"/>
      <c r="AP375" s="153"/>
      <c r="AQ375" s="153"/>
      <c r="AR375" s="153"/>
      <c r="AS375" s="153"/>
      <c r="AT375" s="153"/>
      <c r="AU375" s="153"/>
      <c r="AV375" s="153"/>
      <c r="AW375" s="153"/>
      <c r="AX375" s="153"/>
      <c r="AY375" s="153"/>
      <c r="AZ375" s="153"/>
      <c r="BA375" s="153"/>
      <c r="BB375" s="153"/>
      <c r="BC375" s="153"/>
      <c r="BD375" s="153"/>
      <c r="BE375" s="153"/>
      <c r="BF375" s="153"/>
      <c r="BG375" s="153"/>
      <c r="BH375" s="153"/>
      <c r="BI375" s="153"/>
      <c r="BJ375" s="153"/>
      <c r="BK375" s="153"/>
      <c r="BL375" s="153"/>
      <c r="BM375" s="153"/>
      <c r="BN375" s="153"/>
      <c r="BO375" s="153"/>
      <c r="BP375" s="153"/>
      <c r="BQ375" s="153"/>
      <c r="BR375" s="153"/>
      <c r="BS375" s="153"/>
    </row>
    <row r="376" spans="26:71" x14ac:dyDescent="0.2"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153"/>
      <c r="AM376" s="153"/>
      <c r="AN376" s="153"/>
      <c r="AO376" s="153"/>
      <c r="AP376" s="153"/>
      <c r="AQ376" s="153"/>
      <c r="AR376" s="153"/>
      <c r="AS376" s="153"/>
      <c r="AT376" s="153"/>
      <c r="AU376" s="153"/>
      <c r="AV376" s="153"/>
      <c r="AW376" s="153"/>
      <c r="AX376" s="153"/>
      <c r="AY376" s="153"/>
      <c r="AZ376" s="153"/>
      <c r="BA376" s="153"/>
      <c r="BB376" s="153"/>
      <c r="BC376" s="153"/>
      <c r="BD376" s="153"/>
      <c r="BE376" s="153"/>
      <c r="BF376" s="153"/>
      <c r="BG376" s="153"/>
      <c r="BH376" s="153"/>
      <c r="BI376" s="153"/>
      <c r="BJ376" s="153"/>
      <c r="BK376" s="153"/>
      <c r="BL376" s="153"/>
      <c r="BM376" s="153"/>
      <c r="BN376" s="153"/>
      <c r="BO376" s="153"/>
      <c r="BP376" s="153"/>
      <c r="BQ376" s="153"/>
      <c r="BR376" s="153"/>
      <c r="BS376" s="153"/>
    </row>
    <row r="377" spans="26:71" x14ac:dyDescent="0.2"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153"/>
      <c r="AM377" s="153"/>
      <c r="AN377" s="153"/>
      <c r="AO377" s="153"/>
      <c r="AP377" s="153"/>
      <c r="AQ377" s="153"/>
      <c r="AR377" s="153"/>
      <c r="AS377" s="153"/>
      <c r="AT377" s="153"/>
      <c r="AU377" s="153"/>
      <c r="AV377" s="153"/>
      <c r="AW377" s="153"/>
      <c r="AX377" s="153"/>
      <c r="AY377" s="153"/>
      <c r="AZ377" s="153"/>
      <c r="BA377" s="153"/>
      <c r="BB377" s="153"/>
      <c r="BC377" s="153"/>
      <c r="BD377" s="153"/>
      <c r="BE377" s="153"/>
      <c r="BF377" s="153"/>
      <c r="BG377" s="153"/>
      <c r="BH377" s="153"/>
      <c r="BI377" s="153"/>
      <c r="BJ377" s="153"/>
      <c r="BK377" s="153"/>
      <c r="BL377" s="153"/>
      <c r="BM377" s="153"/>
      <c r="BN377" s="153"/>
      <c r="BO377" s="153"/>
      <c r="BP377" s="153"/>
      <c r="BQ377" s="153"/>
      <c r="BR377" s="153"/>
      <c r="BS377" s="153"/>
    </row>
    <row r="378" spans="26:71" x14ac:dyDescent="0.2">
      <c r="Z378" s="153"/>
      <c r="AA378" s="153"/>
      <c r="AB378" s="153"/>
      <c r="AC378" s="153"/>
      <c r="AD378" s="153"/>
      <c r="AE378" s="153"/>
      <c r="AF378" s="153"/>
      <c r="AG378" s="153"/>
      <c r="AH378" s="153"/>
      <c r="AI378" s="153"/>
      <c r="AJ378" s="153"/>
      <c r="AK378" s="153"/>
      <c r="AL378" s="153"/>
      <c r="AM378" s="153"/>
      <c r="AN378" s="153"/>
      <c r="AO378" s="153"/>
      <c r="AP378" s="153"/>
      <c r="AQ378" s="153"/>
      <c r="AR378" s="153"/>
      <c r="AS378" s="153"/>
      <c r="AT378" s="153"/>
      <c r="AU378" s="153"/>
      <c r="AV378" s="153"/>
      <c r="AW378" s="153"/>
      <c r="AX378" s="153"/>
      <c r="AY378" s="153"/>
      <c r="AZ378" s="153"/>
      <c r="BA378" s="153"/>
      <c r="BB378" s="153"/>
      <c r="BC378" s="153"/>
      <c r="BD378" s="153"/>
      <c r="BE378" s="153"/>
      <c r="BF378" s="153"/>
      <c r="BG378" s="153"/>
      <c r="BH378" s="153"/>
      <c r="BI378" s="153"/>
      <c r="BJ378" s="153"/>
      <c r="BK378" s="153"/>
      <c r="BL378" s="153"/>
      <c r="BM378" s="153"/>
      <c r="BN378" s="153"/>
      <c r="BO378" s="153"/>
      <c r="BP378" s="153"/>
      <c r="BQ378" s="153"/>
      <c r="BR378" s="153"/>
      <c r="BS378" s="153"/>
    </row>
    <row r="379" spans="26:71" x14ac:dyDescent="0.2">
      <c r="Z379" s="153"/>
      <c r="AA379" s="153"/>
      <c r="AB379" s="153"/>
      <c r="AC379" s="153"/>
      <c r="AD379" s="153"/>
      <c r="AE379" s="153"/>
      <c r="AF379" s="153"/>
      <c r="AG379" s="153"/>
      <c r="AH379" s="153"/>
      <c r="AI379" s="153"/>
      <c r="AJ379" s="153"/>
      <c r="AK379" s="153"/>
      <c r="AL379" s="153"/>
      <c r="AM379" s="153"/>
      <c r="AN379" s="153"/>
      <c r="AO379" s="153"/>
      <c r="AP379" s="153"/>
      <c r="AQ379" s="153"/>
      <c r="AR379" s="153"/>
      <c r="AS379" s="153"/>
      <c r="AT379" s="153"/>
      <c r="AU379" s="153"/>
      <c r="AV379" s="153"/>
      <c r="AW379" s="153"/>
      <c r="AX379" s="153"/>
      <c r="AY379" s="153"/>
      <c r="AZ379" s="153"/>
      <c r="BA379" s="153"/>
      <c r="BB379" s="153"/>
      <c r="BC379" s="153"/>
      <c r="BD379" s="153"/>
      <c r="BE379" s="153"/>
      <c r="BF379" s="153"/>
      <c r="BG379" s="153"/>
      <c r="BH379" s="153"/>
      <c r="BI379" s="153"/>
      <c r="BJ379" s="153"/>
      <c r="BK379" s="153"/>
      <c r="BL379" s="153"/>
      <c r="BM379" s="153"/>
      <c r="BN379" s="153"/>
      <c r="BO379" s="153"/>
      <c r="BP379" s="153"/>
      <c r="BQ379" s="153"/>
      <c r="BR379" s="153"/>
      <c r="BS379" s="153"/>
    </row>
    <row r="380" spans="26:71" x14ac:dyDescent="0.2">
      <c r="Z380" s="153"/>
      <c r="AA380" s="153"/>
      <c r="AB380" s="153"/>
      <c r="AC380" s="153"/>
      <c r="AD380" s="153"/>
      <c r="AE380" s="153"/>
      <c r="AF380" s="153"/>
      <c r="AG380" s="153"/>
      <c r="AH380" s="153"/>
      <c r="AI380" s="153"/>
      <c r="AJ380" s="153"/>
      <c r="AK380" s="153"/>
      <c r="AL380" s="153"/>
      <c r="AM380" s="153"/>
      <c r="AN380" s="153"/>
      <c r="AO380" s="153"/>
      <c r="AP380" s="153"/>
      <c r="AQ380" s="153"/>
      <c r="AR380" s="153"/>
      <c r="AS380" s="153"/>
      <c r="AT380" s="153"/>
      <c r="AU380" s="153"/>
      <c r="AV380" s="153"/>
      <c r="AW380" s="153"/>
      <c r="AX380" s="153"/>
      <c r="AY380" s="153"/>
      <c r="AZ380" s="153"/>
      <c r="BA380" s="153"/>
      <c r="BB380" s="153"/>
      <c r="BC380" s="153"/>
      <c r="BD380" s="153"/>
      <c r="BE380" s="153"/>
      <c r="BF380" s="153"/>
      <c r="BG380" s="153"/>
      <c r="BH380" s="153"/>
      <c r="BI380" s="153"/>
      <c r="BJ380" s="153"/>
      <c r="BK380" s="153"/>
      <c r="BL380" s="153"/>
      <c r="BM380" s="153"/>
      <c r="BN380" s="153"/>
      <c r="BO380" s="153"/>
      <c r="BP380" s="153"/>
      <c r="BQ380" s="153"/>
      <c r="BR380" s="153"/>
      <c r="BS380" s="153"/>
    </row>
    <row r="381" spans="26:71" x14ac:dyDescent="0.2">
      <c r="Z381" s="153"/>
      <c r="AA381" s="153"/>
      <c r="AB381" s="153"/>
      <c r="AC381" s="153"/>
      <c r="AD381" s="153"/>
      <c r="AE381" s="153"/>
      <c r="AF381" s="153"/>
      <c r="AG381" s="153"/>
      <c r="AH381" s="153"/>
      <c r="AI381" s="153"/>
      <c r="AJ381" s="153"/>
      <c r="AK381" s="153"/>
      <c r="AL381" s="153"/>
      <c r="AM381" s="153"/>
      <c r="AN381" s="153"/>
      <c r="AO381" s="153"/>
      <c r="AP381" s="153"/>
      <c r="AQ381" s="153"/>
      <c r="AR381" s="153"/>
      <c r="AS381" s="153"/>
      <c r="AT381" s="153"/>
      <c r="AU381" s="153"/>
      <c r="AV381" s="153"/>
      <c r="AW381" s="153"/>
      <c r="AX381" s="153"/>
      <c r="AY381" s="153"/>
      <c r="AZ381" s="153"/>
      <c r="BA381" s="153"/>
      <c r="BB381" s="153"/>
      <c r="BC381" s="153"/>
      <c r="BD381" s="153"/>
      <c r="BE381" s="153"/>
      <c r="BF381" s="153"/>
      <c r="BG381" s="153"/>
      <c r="BH381" s="153"/>
      <c r="BI381" s="153"/>
      <c r="BJ381" s="153"/>
      <c r="BK381" s="153"/>
      <c r="BL381" s="153"/>
      <c r="BM381" s="153"/>
      <c r="BN381" s="153"/>
      <c r="BO381" s="153"/>
      <c r="BP381" s="153"/>
      <c r="BQ381" s="153"/>
      <c r="BR381" s="153"/>
      <c r="BS381" s="153"/>
    </row>
    <row r="382" spans="26:71" x14ac:dyDescent="0.2">
      <c r="Z382" s="153"/>
      <c r="AA382" s="153"/>
      <c r="AB382" s="153"/>
      <c r="AC382" s="153"/>
      <c r="AD382" s="153"/>
      <c r="AE382" s="153"/>
      <c r="AF382" s="153"/>
      <c r="AG382" s="153"/>
      <c r="AH382" s="153"/>
      <c r="AI382" s="153"/>
      <c r="AJ382" s="153"/>
      <c r="AK382" s="153"/>
      <c r="AL382" s="153"/>
      <c r="AM382" s="153"/>
      <c r="AN382" s="153"/>
      <c r="AO382" s="153"/>
      <c r="AP382" s="153"/>
      <c r="AQ382" s="153"/>
      <c r="AR382" s="153"/>
      <c r="AS382" s="153"/>
      <c r="AT382" s="153"/>
      <c r="AU382" s="153"/>
      <c r="AV382" s="153"/>
      <c r="AW382" s="153"/>
      <c r="AX382" s="153"/>
      <c r="AY382" s="153"/>
      <c r="AZ382" s="153"/>
      <c r="BA382" s="153"/>
      <c r="BB382" s="153"/>
      <c r="BC382" s="153"/>
      <c r="BD382" s="153"/>
      <c r="BE382" s="153"/>
      <c r="BF382" s="153"/>
      <c r="BG382" s="153"/>
      <c r="BH382" s="153"/>
      <c r="BI382" s="153"/>
      <c r="BJ382" s="153"/>
      <c r="BK382" s="153"/>
      <c r="BL382" s="153"/>
      <c r="BM382" s="153"/>
      <c r="BN382" s="153"/>
      <c r="BO382" s="153"/>
      <c r="BP382" s="153"/>
      <c r="BQ382" s="153"/>
      <c r="BR382" s="153"/>
      <c r="BS382" s="153"/>
    </row>
    <row r="383" spans="26:71" x14ac:dyDescent="0.2">
      <c r="Z383" s="153"/>
      <c r="AA383" s="153"/>
      <c r="AB383" s="153"/>
      <c r="AC383" s="153"/>
      <c r="AD383" s="153"/>
      <c r="AE383" s="153"/>
      <c r="AF383" s="153"/>
      <c r="AG383" s="153"/>
      <c r="AH383" s="153"/>
      <c r="AI383" s="153"/>
      <c r="AJ383" s="153"/>
      <c r="AK383" s="153"/>
      <c r="AL383" s="153"/>
      <c r="AM383" s="153"/>
      <c r="AN383" s="153"/>
      <c r="AO383" s="153"/>
      <c r="AP383" s="153"/>
      <c r="AQ383" s="153"/>
      <c r="AR383" s="153"/>
      <c r="AS383" s="153"/>
      <c r="AT383" s="153"/>
      <c r="AU383" s="153"/>
      <c r="AV383" s="153"/>
      <c r="AW383" s="153"/>
      <c r="AX383" s="153"/>
      <c r="AY383" s="153"/>
      <c r="AZ383" s="153"/>
      <c r="BA383" s="153"/>
      <c r="BB383" s="153"/>
      <c r="BC383" s="153"/>
      <c r="BD383" s="153"/>
      <c r="BE383" s="153"/>
      <c r="BF383" s="153"/>
      <c r="BG383" s="153"/>
      <c r="BH383" s="153"/>
      <c r="BI383" s="153"/>
      <c r="BJ383" s="153"/>
      <c r="BK383" s="153"/>
      <c r="BL383" s="153"/>
      <c r="BM383" s="153"/>
      <c r="BN383" s="153"/>
      <c r="BO383" s="153"/>
      <c r="BP383" s="153"/>
      <c r="BQ383" s="153"/>
      <c r="BR383" s="153"/>
      <c r="BS383" s="153"/>
    </row>
    <row r="384" spans="26:71" x14ac:dyDescent="0.2">
      <c r="Z384" s="153"/>
      <c r="AA384" s="153"/>
      <c r="AB384" s="153"/>
      <c r="AC384" s="153"/>
      <c r="AD384" s="153"/>
      <c r="AE384" s="153"/>
      <c r="AF384" s="153"/>
      <c r="AG384" s="153"/>
      <c r="AH384" s="153"/>
      <c r="AI384" s="153"/>
      <c r="AJ384" s="153"/>
      <c r="AK384" s="153"/>
      <c r="AL384" s="153"/>
      <c r="AM384" s="153"/>
      <c r="AN384" s="153"/>
      <c r="AO384" s="153"/>
      <c r="AP384" s="153"/>
      <c r="AQ384" s="153"/>
      <c r="AR384" s="153"/>
      <c r="AS384" s="153"/>
      <c r="AT384" s="153"/>
      <c r="AU384" s="153"/>
      <c r="AV384" s="153"/>
      <c r="AW384" s="153"/>
      <c r="AX384" s="153"/>
      <c r="AY384" s="153"/>
      <c r="AZ384" s="153"/>
      <c r="BA384" s="153"/>
      <c r="BB384" s="153"/>
      <c r="BC384" s="153"/>
      <c r="BD384" s="153"/>
      <c r="BE384" s="153"/>
      <c r="BF384" s="153"/>
      <c r="BG384" s="153"/>
      <c r="BH384" s="153"/>
      <c r="BI384" s="153"/>
      <c r="BJ384" s="153"/>
      <c r="BK384" s="153"/>
      <c r="BL384" s="153"/>
      <c r="BM384" s="153"/>
      <c r="BN384" s="153"/>
      <c r="BO384" s="153"/>
      <c r="BP384" s="153"/>
      <c r="BQ384" s="153"/>
      <c r="BR384" s="153"/>
      <c r="BS384" s="153"/>
    </row>
    <row r="385" spans="26:71" x14ac:dyDescent="0.2">
      <c r="Z385" s="153"/>
      <c r="AA385" s="153"/>
      <c r="AB385" s="153"/>
      <c r="AC385" s="153"/>
      <c r="AD385" s="153"/>
      <c r="AE385" s="153"/>
      <c r="AF385" s="153"/>
      <c r="AG385" s="153"/>
      <c r="AH385" s="153"/>
      <c r="AI385" s="153"/>
      <c r="AJ385" s="153"/>
      <c r="AK385" s="153"/>
      <c r="AL385" s="153"/>
      <c r="AM385" s="153"/>
      <c r="AN385" s="153"/>
      <c r="AO385" s="153"/>
      <c r="AP385" s="153"/>
      <c r="AQ385" s="153"/>
      <c r="AR385" s="153"/>
      <c r="AS385" s="153"/>
      <c r="AT385" s="153"/>
      <c r="AU385" s="153"/>
      <c r="AV385" s="153"/>
      <c r="AW385" s="153"/>
      <c r="AX385" s="153"/>
      <c r="AY385" s="153"/>
      <c r="AZ385" s="153"/>
      <c r="BA385" s="153"/>
      <c r="BB385" s="153"/>
      <c r="BC385" s="153"/>
      <c r="BD385" s="153"/>
      <c r="BE385" s="153"/>
      <c r="BF385" s="153"/>
      <c r="BG385" s="153"/>
      <c r="BH385" s="153"/>
      <c r="BI385" s="153"/>
      <c r="BJ385" s="153"/>
      <c r="BK385" s="153"/>
      <c r="BL385" s="153"/>
      <c r="BM385" s="153"/>
      <c r="BN385" s="153"/>
      <c r="BO385" s="153"/>
      <c r="BP385" s="153"/>
      <c r="BQ385" s="153"/>
      <c r="BR385" s="153"/>
      <c r="BS385" s="153"/>
    </row>
    <row r="386" spans="26:71" x14ac:dyDescent="0.2">
      <c r="Z386" s="153"/>
      <c r="AA386" s="153"/>
      <c r="AB386" s="153"/>
      <c r="AC386" s="153"/>
      <c r="AD386" s="153"/>
      <c r="AE386" s="153"/>
      <c r="AF386" s="153"/>
      <c r="AG386" s="153"/>
      <c r="AH386" s="153"/>
      <c r="AI386" s="153"/>
      <c r="AJ386" s="153"/>
      <c r="AK386" s="153"/>
      <c r="AL386" s="153"/>
      <c r="AM386" s="153"/>
      <c r="AN386" s="153"/>
      <c r="AO386" s="153"/>
      <c r="AP386" s="153"/>
      <c r="AQ386" s="153"/>
      <c r="AR386" s="153"/>
      <c r="AS386" s="153"/>
      <c r="AT386" s="153"/>
      <c r="AU386" s="153"/>
      <c r="AV386" s="153"/>
      <c r="AW386" s="153"/>
      <c r="AX386" s="153"/>
      <c r="AY386" s="153"/>
      <c r="AZ386" s="153"/>
      <c r="BA386" s="153"/>
      <c r="BB386" s="153"/>
      <c r="BC386" s="153"/>
      <c r="BD386" s="153"/>
      <c r="BE386" s="153"/>
      <c r="BF386" s="153"/>
      <c r="BG386" s="153"/>
      <c r="BH386" s="153"/>
      <c r="BI386" s="153"/>
      <c r="BJ386" s="153"/>
      <c r="BK386" s="153"/>
      <c r="BL386" s="153"/>
      <c r="BM386" s="153"/>
      <c r="BN386" s="153"/>
      <c r="BO386" s="153"/>
      <c r="BP386" s="153"/>
      <c r="BQ386" s="153"/>
      <c r="BR386" s="153"/>
      <c r="BS386" s="153"/>
    </row>
    <row r="387" spans="26:71" x14ac:dyDescent="0.2">
      <c r="Z387" s="153"/>
      <c r="AA387" s="153"/>
      <c r="AB387" s="153"/>
      <c r="AC387" s="153"/>
      <c r="AD387" s="153"/>
      <c r="AE387" s="153"/>
      <c r="AF387" s="153"/>
      <c r="AG387" s="153"/>
      <c r="AH387" s="153"/>
      <c r="AI387" s="153"/>
      <c r="AJ387" s="153"/>
      <c r="AK387" s="153"/>
      <c r="AL387" s="153"/>
      <c r="AM387" s="153"/>
      <c r="AN387" s="153"/>
      <c r="AO387" s="153"/>
      <c r="AP387" s="153"/>
      <c r="AQ387" s="153"/>
      <c r="AR387" s="153"/>
      <c r="AS387" s="153"/>
      <c r="AT387" s="153"/>
      <c r="AU387" s="153"/>
      <c r="AV387" s="153"/>
      <c r="AW387" s="153"/>
      <c r="AX387" s="153"/>
      <c r="AY387" s="153"/>
      <c r="AZ387" s="153"/>
      <c r="BA387" s="153"/>
      <c r="BB387" s="153"/>
      <c r="BC387" s="153"/>
      <c r="BD387" s="153"/>
      <c r="BE387" s="153"/>
      <c r="BF387" s="153"/>
      <c r="BG387" s="153"/>
      <c r="BH387" s="153"/>
      <c r="BI387" s="153"/>
      <c r="BJ387" s="153"/>
      <c r="BK387" s="153"/>
      <c r="BL387" s="153"/>
      <c r="BM387" s="153"/>
      <c r="BN387" s="153"/>
      <c r="BO387" s="153"/>
      <c r="BP387" s="153"/>
      <c r="BQ387" s="153"/>
      <c r="BR387" s="153"/>
      <c r="BS387" s="153"/>
    </row>
    <row r="388" spans="26:71" x14ac:dyDescent="0.2">
      <c r="Z388" s="153"/>
      <c r="AA388" s="153"/>
      <c r="AB388" s="153"/>
      <c r="AC388" s="153"/>
      <c r="AD388" s="153"/>
      <c r="AE388" s="153"/>
      <c r="AF388" s="153"/>
      <c r="AG388" s="153"/>
      <c r="AH388" s="153"/>
      <c r="AI388" s="153"/>
      <c r="AJ388" s="153"/>
      <c r="AK388" s="153"/>
      <c r="AL388" s="153"/>
      <c r="AM388" s="153"/>
      <c r="AN388" s="153"/>
      <c r="AO388" s="153"/>
      <c r="AP388" s="153"/>
      <c r="AQ388" s="153"/>
      <c r="AR388" s="153"/>
      <c r="AS388" s="153"/>
      <c r="AT388" s="153"/>
      <c r="AU388" s="153"/>
      <c r="AV388" s="153"/>
      <c r="AW388" s="153"/>
      <c r="AX388" s="153"/>
      <c r="AY388" s="153"/>
      <c r="AZ388" s="153"/>
      <c r="BA388" s="153"/>
      <c r="BB388" s="153"/>
      <c r="BC388" s="153"/>
      <c r="BD388" s="153"/>
      <c r="BE388" s="153"/>
      <c r="BF388" s="153"/>
      <c r="BG388" s="153"/>
      <c r="BH388" s="153"/>
      <c r="BI388" s="153"/>
      <c r="BJ388" s="153"/>
      <c r="BK388" s="153"/>
      <c r="BL388" s="153"/>
      <c r="BM388" s="153"/>
      <c r="BN388" s="153"/>
      <c r="BO388" s="153"/>
      <c r="BP388" s="153"/>
      <c r="BQ388" s="153"/>
      <c r="BR388" s="153"/>
      <c r="BS388" s="153"/>
    </row>
    <row r="389" spans="26:71" x14ac:dyDescent="0.2">
      <c r="Z389" s="153"/>
      <c r="AA389" s="153"/>
      <c r="AB389" s="153"/>
      <c r="AC389" s="153"/>
      <c r="AD389" s="153"/>
      <c r="AE389" s="153"/>
      <c r="AF389" s="153"/>
      <c r="AG389" s="153"/>
      <c r="AH389" s="153"/>
      <c r="AI389" s="153"/>
      <c r="AJ389" s="153"/>
      <c r="AK389" s="153"/>
      <c r="AL389" s="153"/>
      <c r="AM389" s="153"/>
      <c r="AN389" s="153"/>
      <c r="AO389" s="153"/>
      <c r="AP389" s="153"/>
      <c r="AQ389" s="153"/>
      <c r="AR389" s="153"/>
      <c r="AS389" s="153"/>
      <c r="AT389" s="153"/>
      <c r="AU389" s="153"/>
      <c r="AV389" s="153"/>
      <c r="AW389" s="153"/>
      <c r="AX389" s="153"/>
      <c r="AY389" s="153"/>
      <c r="AZ389" s="153"/>
      <c r="BA389" s="153"/>
      <c r="BB389" s="153"/>
      <c r="BC389" s="153"/>
      <c r="BD389" s="153"/>
      <c r="BE389" s="153"/>
      <c r="BF389" s="153"/>
      <c r="BG389" s="153"/>
      <c r="BH389" s="153"/>
      <c r="BI389" s="153"/>
      <c r="BJ389" s="153"/>
      <c r="BK389" s="153"/>
      <c r="BL389" s="153"/>
      <c r="BM389" s="153"/>
      <c r="BN389" s="153"/>
      <c r="BO389" s="153"/>
      <c r="BP389" s="153"/>
      <c r="BQ389" s="153"/>
      <c r="BR389" s="153"/>
      <c r="BS389" s="153"/>
    </row>
    <row r="390" spans="26:71" x14ac:dyDescent="0.2">
      <c r="Z390" s="153"/>
      <c r="AA390" s="153"/>
      <c r="AB390" s="153"/>
      <c r="AC390" s="153"/>
      <c r="AD390" s="153"/>
      <c r="AE390" s="153"/>
      <c r="AF390" s="153"/>
      <c r="AG390" s="153"/>
      <c r="AH390" s="153"/>
      <c r="AI390" s="153"/>
      <c r="AJ390" s="153"/>
      <c r="AK390" s="153"/>
      <c r="AL390" s="153"/>
      <c r="AM390" s="153"/>
      <c r="AN390" s="153"/>
      <c r="AO390" s="153"/>
      <c r="AP390" s="153"/>
      <c r="AQ390" s="153"/>
      <c r="AR390" s="153"/>
      <c r="AS390" s="153"/>
      <c r="AT390" s="153"/>
      <c r="AU390" s="153"/>
      <c r="AV390" s="153"/>
      <c r="AW390" s="153"/>
      <c r="AX390" s="153"/>
      <c r="AY390" s="153"/>
      <c r="AZ390" s="153"/>
      <c r="BA390" s="153"/>
      <c r="BB390" s="153"/>
      <c r="BC390" s="153"/>
      <c r="BD390" s="153"/>
      <c r="BE390" s="153"/>
      <c r="BF390" s="153"/>
      <c r="BG390" s="153"/>
      <c r="BH390" s="153"/>
      <c r="BI390" s="153"/>
      <c r="BJ390" s="153"/>
      <c r="BK390" s="153"/>
      <c r="BL390" s="153"/>
      <c r="BM390" s="153"/>
      <c r="BN390" s="153"/>
      <c r="BO390" s="153"/>
      <c r="BP390" s="153"/>
      <c r="BQ390" s="153"/>
      <c r="BR390" s="153"/>
      <c r="BS390" s="153"/>
    </row>
    <row r="391" spans="26:71" x14ac:dyDescent="0.2">
      <c r="Z391" s="153"/>
      <c r="AA391" s="153"/>
      <c r="AB391" s="153"/>
      <c r="AC391" s="153"/>
      <c r="AD391" s="153"/>
      <c r="AE391" s="153"/>
      <c r="AF391" s="153"/>
      <c r="AG391" s="153"/>
      <c r="AH391" s="153"/>
      <c r="AI391" s="153"/>
      <c r="AJ391" s="153"/>
      <c r="AK391" s="153"/>
      <c r="AL391" s="153"/>
      <c r="AM391" s="153"/>
      <c r="AN391" s="153"/>
      <c r="AO391" s="153"/>
      <c r="AP391" s="153"/>
      <c r="AQ391" s="153"/>
      <c r="AR391" s="153"/>
      <c r="AS391" s="153"/>
      <c r="AT391" s="153"/>
      <c r="AU391" s="153"/>
      <c r="AV391" s="153"/>
      <c r="AW391" s="153"/>
      <c r="AX391" s="153"/>
      <c r="AY391" s="153"/>
      <c r="AZ391" s="153"/>
      <c r="BA391" s="153"/>
      <c r="BB391" s="153"/>
      <c r="BC391" s="153"/>
      <c r="BD391" s="153"/>
      <c r="BE391" s="153"/>
      <c r="BF391" s="153"/>
      <c r="BG391" s="153"/>
      <c r="BH391" s="153"/>
      <c r="BI391" s="153"/>
      <c r="BJ391" s="153"/>
      <c r="BK391" s="153"/>
      <c r="BL391" s="153"/>
      <c r="BM391" s="153"/>
      <c r="BN391" s="153"/>
      <c r="BO391" s="153"/>
      <c r="BP391" s="153"/>
      <c r="BQ391" s="153"/>
      <c r="BR391" s="153"/>
      <c r="BS391" s="153"/>
    </row>
    <row r="392" spans="26:71" x14ac:dyDescent="0.2">
      <c r="Z392" s="153"/>
      <c r="AA392" s="153"/>
      <c r="AB392" s="153"/>
      <c r="AC392" s="153"/>
      <c r="AD392" s="153"/>
      <c r="AE392" s="153"/>
      <c r="AF392" s="153"/>
      <c r="AG392" s="153"/>
      <c r="AH392" s="153"/>
      <c r="AI392" s="153"/>
      <c r="AJ392" s="153"/>
      <c r="AK392" s="153"/>
      <c r="AL392" s="153"/>
      <c r="AM392" s="153"/>
      <c r="AN392" s="153"/>
      <c r="AO392" s="153"/>
      <c r="AP392" s="153"/>
      <c r="AQ392" s="153"/>
      <c r="AR392" s="153"/>
      <c r="AS392" s="153"/>
      <c r="AT392" s="153"/>
      <c r="AU392" s="153"/>
      <c r="AV392" s="153"/>
      <c r="AW392" s="153"/>
      <c r="AX392" s="153"/>
      <c r="AY392" s="153"/>
      <c r="AZ392" s="153"/>
      <c r="BA392" s="153"/>
      <c r="BB392" s="153"/>
      <c r="BC392" s="153"/>
      <c r="BD392" s="153"/>
      <c r="BE392" s="153"/>
      <c r="BF392" s="153"/>
      <c r="BG392" s="153"/>
      <c r="BH392" s="153"/>
      <c r="BI392" s="153"/>
      <c r="BJ392" s="153"/>
      <c r="BK392" s="153"/>
      <c r="BL392" s="153"/>
      <c r="BM392" s="153"/>
      <c r="BN392" s="153"/>
      <c r="BO392" s="153"/>
      <c r="BP392" s="153"/>
      <c r="BQ392" s="153"/>
      <c r="BR392" s="153"/>
      <c r="BS392" s="153"/>
    </row>
    <row r="393" spans="26:71" x14ac:dyDescent="0.2">
      <c r="Z393" s="153"/>
      <c r="AA393" s="153"/>
      <c r="AB393" s="153"/>
      <c r="AC393" s="153"/>
      <c r="AD393" s="153"/>
      <c r="AE393" s="153"/>
      <c r="AF393" s="153"/>
      <c r="AG393" s="153"/>
      <c r="AH393" s="153"/>
      <c r="AI393" s="153"/>
      <c r="AJ393" s="153"/>
      <c r="AK393" s="153"/>
      <c r="AL393" s="153"/>
      <c r="AM393" s="153"/>
      <c r="AN393" s="153"/>
      <c r="AO393" s="153"/>
      <c r="AP393" s="153"/>
      <c r="AQ393" s="153"/>
      <c r="AR393" s="153"/>
      <c r="AS393" s="153"/>
      <c r="AT393" s="153"/>
      <c r="AU393" s="153"/>
      <c r="AV393" s="153"/>
      <c r="AW393" s="153"/>
      <c r="AX393" s="153"/>
      <c r="AY393" s="153"/>
      <c r="AZ393" s="153"/>
      <c r="BA393" s="153"/>
      <c r="BB393" s="153"/>
      <c r="BC393" s="153"/>
      <c r="BD393" s="153"/>
      <c r="BE393" s="153"/>
      <c r="BF393" s="153"/>
      <c r="BG393" s="153"/>
      <c r="BH393" s="153"/>
      <c r="BI393" s="153"/>
      <c r="BJ393" s="153"/>
      <c r="BK393" s="153"/>
      <c r="BL393" s="153"/>
      <c r="BM393" s="153"/>
      <c r="BN393" s="153"/>
      <c r="BO393" s="153"/>
      <c r="BP393" s="153"/>
      <c r="BQ393" s="153"/>
      <c r="BR393" s="153"/>
      <c r="BS393" s="153"/>
    </row>
    <row r="394" spans="26:71" x14ac:dyDescent="0.2">
      <c r="Z394" s="153"/>
      <c r="AA394" s="153"/>
      <c r="AB394" s="153"/>
      <c r="AC394" s="153"/>
      <c r="AD394" s="153"/>
      <c r="AE394" s="153"/>
      <c r="AF394" s="153"/>
      <c r="AG394" s="153"/>
      <c r="AH394" s="153"/>
      <c r="AI394" s="153"/>
      <c r="AJ394" s="153"/>
      <c r="AK394" s="153"/>
      <c r="AL394" s="153"/>
      <c r="AM394" s="153"/>
      <c r="AN394" s="153"/>
      <c r="AO394" s="153"/>
      <c r="AP394" s="153"/>
      <c r="AQ394" s="153"/>
      <c r="AR394" s="153"/>
      <c r="AS394" s="153"/>
      <c r="AT394" s="153"/>
      <c r="AU394" s="153"/>
      <c r="AV394" s="153"/>
      <c r="AW394" s="153"/>
      <c r="AX394" s="153"/>
      <c r="AY394" s="153"/>
      <c r="AZ394" s="153"/>
      <c r="BA394" s="153"/>
      <c r="BB394" s="153"/>
      <c r="BC394" s="153"/>
      <c r="BD394" s="153"/>
      <c r="BE394" s="153"/>
      <c r="BF394" s="153"/>
      <c r="BG394" s="153"/>
      <c r="BH394" s="153"/>
      <c r="BI394" s="153"/>
      <c r="BJ394" s="153"/>
      <c r="BK394" s="153"/>
      <c r="BL394" s="153"/>
      <c r="BM394" s="153"/>
      <c r="BN394" s="153"/>
      <c r="BO394" s="153"/>
      <c r="BP394" s="153"/>
      <c r="BQ394" s="153"/>
      <c r="BR394" s="153"/>
      <c r="BS394" s="153"/>
    </row>
    <row r="395" spans="26:71" x14ac:dyDescent="0.2">
      <c r="Z395" s="153"/>
      <c r="AA395" s="153"/>
      <c r="AB395" s="153"/>
      <c r="AC395" s="153"/>
      <c r="AD395" s="153"/>
      <c r="AE395" s="153"/>
      <c r="AF395" s="153"/>
      <c r="AG395" s="153"/>
      <c r="AH395" s="153"/>
      <c r="AI395" s="153"/>
      <c r="AJ395" s="153"/>
      <c r="AK395" s="153"/>
      <c r="AL395" s="153"/>
      <c r="AM395" s="153"/>
      <c r="AN395" s="153"/>
      <c r="AO395" s="153"/>
      <c r="AP395" s="153"/>
      <c r="AQ395" s="153"/>
      <c r="AR395" s="153"/>
      <c r="AS395" s="153"/>
      <c r="AT395" s="153"/>
      <c r="AU395" s="153"/>
      <c r="AV395" s="153"/>
      <c r="AW395" s="153"/>
      <c r="AX395" s="153"/>
      <c r="AY395" s="153"/>
      <c r="AZ395" s="153"/>
      <c r="BA395" s="153"/>
      <c r="BB395" s="153"/>
      <c r="BC395" s="153"/>
      <c r="BD395" s="153"/>
      <c r="BE395" s="153"/>
      <c r="BF395" s="153"/>
      <c r="BG395" s="153"/>
      <c r="BH395" s="153"/>
      <c r="BI395" s="153"/>
      <c r="BJ395" s="153"/>
      <c r="BK395" s="153"/>
      <c r="BL395" s="153"/>
      <c r="BM395" s="153"/>
      <c r="BN395" s="153"/>
      <c r="BO395" s="153"/>
      <c r="BP395" s="153"/>
      <c r="BQ395" s="153"/>
      <c r="BR395" s="153"/>
      <c r="BS395" s="153"/>
    </row>
    <row r="396" spans="26:71" x14ac:dyDescent="0.2">
      <c r="Z396" s="153"/>
      <c r="AA396" s="153"/>
      <c r="AB396" s="153"/>
      <c r="AC396" s="153"/>
      <c r="AD396" s="153"/>
      <c r="AE396" s="153"/>
      <c r="AF396" s="153"/>
      <c r="AG396" s="153"/>
      <c r="AH396" s="153"/>
      <c r="AI396" s="153"/>
      <c r="AJ396" s="153"/>
      <c r="AK396" s="153"/>
      <c r="AL396" s="153"/>
      <c r="AM396" s="153"/>
      <c r="AN396" s="153"/>
      <c r="AO396" s="153"/>
      <c r="AP396" s="153"/>
      <c r="AQ396" s="153"/>
      <c r="AR396" s="153"/>
      <c r="AS396" s="153"/>
      <c r="AT396" s="153"/>
      <c r="AU396" s="153"/>
      <c r="AV396" s="153"/>
      <c r="AW396" s="153"/>
      <c r="AX396" s="153"/>
      <c r="AY396" s="153"/>
      <c r="AZ396" s="153"/>
      <c r="BA396" s="153"/>
      <c r="BB396" s="153"/>
      <c r="BC396" s="153"/>
      <c r="BD396" s="153"/>
      <c r="BE396" s="153"/>
      <c r="BF396" s="153"/>
      <c r="BG396" s="153"/>
      <c r="BH396" s="153"/>
      <c r="BI396" s="153"/>
      <c r="BJ396" s="153"/>
      <c r="BK396" s="153"/>
      <c r="BL396" s="153"/>
      <c r="BM396" s="153"/>
      <c r="BN396" s="153"/>
      <c r="BO396" s="153"/>
      <c r="BP396" s="153"/>
      <c r="BQ396" s="153"/>
      <c r="BR396" s="153"/>
      <c r="BS396" s="153"/>
    </row>
    <row r="397" spans="26:71" x14ac:dyDescent="0.2">
      <c r="Z397" s="153"/>
      <c r="AA397" s="153"/>
      <c r="AB397" s="153"/>
      <c r="AC397" s="153"/>
      <c r="AD397" s="153"/>
      <c r="AE397" s="153"/>
      <c r="AF397" s="153"/>
      <c r="AG397" s="153"/>
      <c r="AH397" s="153"/>
      <c r="AI397" s="153"/>
      <c r="AJ397" s="153"/>
      <c r="AK397" s="153"/>
      <c r="AL397" s="153"/>
      <c r="AM397" s="153"/>
      <c r="AN397" s="153"/>
      <c r="AO397" s="153"/>
      <c r="AP397" s="153"/>
      <c r="AQ397" s="153"/>
      <c r="AR397" s="153"/>
      <c r="AS397" s="153"/>
      <c r="AT397" s="153"/>
      <c r="AU397" s="153"/>
      <c r="AV397" s="153"/>
      <c r="AW397" s="153"/>
      <c r="AX397" s="153"/>
      <c r="AY397" s="153"/>
      <c r="AZ397" s="153"/>
      <c r="BA397" s="153"/>
      <c r="BB397" s="153"/>
      <c r="BC397" s="153"/>
      <c r="BD397" s="153"/>
      <c r="BE397" s="153"/>
      <c r="BF397" s="153"/>
      <c r="BG397" s="153"/>
      <c r="BH397" s="153"/>
      <c r="BI397" s="153"/>
      <c r="BJ397" s="153"/>
      <c r="BK397" s="153"/>
      <c r="BL397" s="153"/>
      <c r="BM397" s="153"/>
      <c r="BN397" s="153"/>
      <c r="BO397" s="153"/>
      <c r="BP397" s="153"/>
      <c r="BQ397" s="153"/>
      <c r="BR397" s="153"/>
      <c r="BS397" s="153"/>
    </row>
    <row r="398" spans="26:71" x14ac:dyDescent="0.2">
      <c r="Z398" s="153"/>
      <c r="AA398" s="153"/>
      <c r="AB398" s="153"/>
      <c r="AC398" s="153"/>
      <c r="AD398" s="153"/>
      <c r="AE398" s="153"/>
      <c r="AF398" s="153"/>
      <c r="AG398" s="153"/>
      <c r="AH398" s="153"/>
      <c r="AI398" s="153"/>
      <c r="AJ398" s="153"/>
      <c r="AK398" s="153"/>
      <c r="AL398" s="153"/>
      <c r="AM398" s="153"/>
      <c r="AN398" s="153"/>
      <c r="AO398" s="153"/>
      <c r="AP398" s="153"/>
      <c r="AQ398" s="153"/>
      <c r="AR398" s="153"/>
      <c r="AS398" s="153"/>
      <c r="AT398" s="153"/>
      <c r="AU398" s="153"/>
      <c r="AV398" s="153"/>
      <c r="AW398" s="153"/>
      <c r="AX398" s="153"/>
      <c r="AY398" s="153"/>
      <c r="AZ398" s="153"/>
      <c r="BA398" s="153"/>
      <c r="BB398" s="153"/>
      <c r="BC398" s="153"/>
      <c r="BD398" s="153"/>
      <c r="BE398" s="153"/>
      <c r="BF398" s="153"/>
      <c r="BG398" s="153"/>
      <c r="BH398" s="153"/>
      <c r="BI398" s="153"/>
      <c r="BJ398" s="153"/>
      <c r="BK398" s="153"/>
      <c r="BL398" s="153"/>
      <c r="BM398" s="153"/>
      <c r="BN398" s="153"/>
      <c r="BO398" s="153"/>
      <c r="BP398" s="153"/>
      <c r="BQ398" s="153"/>
      <c r="BR398" s="153"/>
      <c r="BS398" s="153"/>
    </row>
    <row r="399" spans="26:71" x14ac:dyDescent="0.2">
      <c r="Z399" s="153"/>
      <c r="AA399" s="153"/>
      <c r="AB399" s="153"/>
      <c r="AC399" s="153"/>
      <c r="AD399" s="153"/>
      <c r="AE399" s="153"/>
      <c r="AF399" s="153"/>
      <c r="AG399" s="153"/>
      <c r="AH399" s="153"/>
      <c r="AI399" s="153"/>
      <c r="AJ399" s="153"/>
      <c r="AK399" s="153"/>
      <c r="AL399" s="153"/>
      <c r="AM399" s="153"/>
      <c r="AN399" s="153"/>
      <c r="AO399" s="153"/>
      <c r="AP399" s="153"/>
      <c r="AQ399" s="153"/>
      <c r="AR399" s="153"/>
      <c r="AS399" s="153"/>
      <c r="AT399" s="153"/>
      <c r="AU399" s="153"/>
      <c r="AV399" s="153"/>
      <c r="AW399" s="153"/>
      <c r="AX399" s="153"/>
      <c r="AY399" s="153"/>
      <c r="AZ399" s="153"/>
      <c r="BA399" s="153"/>
      <c r="BB399" s="153"/>
      <c r="BC399" s="153"/>
      <c r="BD399" s="153"/>
      <c r="BE399" s="153"/>
      <c r="BF399" s="153"/>
      <c r="BG399" s="153"/>
      <c r="BH399" s="153"/>
      <c r="BI399" s="153"/>
      <c r="BJ399" s="153"/>
      <c r="BK399" s="153"/>
      <c r="BL399" s="153"/>
      <c r="BM399" s="153"/>
      <c r="BN399" s="153"/>
      <c r="BO399" s="153"/>
      <c r="BP399" s="153"/>
      <c r="BQ399" s="153"/>
      <c r="BR399" s="153"/>
      <c r="BS399" s="153"/>
    </row>
    <row r="400" spans="26:71" x14ac:dyDescent="0.2">
      <c r="Z400" s="153"/>
      <c r="AA400" s="153"/>
      <c r="AB400" s="153"/>
      <c r="AC400" s="153"/>
      <c r="AD400" s="153"/>
      <c r="AE400" s="153"/>
      <c r="AF400" s="153"/>
      <c r="AG400" s="153"/>
      <c r="AH400" s="153"/>
      <c r="AI400" s="153"/>
      <c r="AJ400" s="153"/>
      <c r="AK400" s="153"/>
      <c r="AL400" s="153"/>
      <c r="AM400" s="153"/>
      <c r="AN400" s="153"/>
      <c r="AO400" s="153"/>
      <c r="AP400" s="153"/>
      <c r="AQ400" s="153"/>
      <c r="AR400" s="153"/>
      <c r="AS400" s="153"/>
      <c r="AT400" s="153"/>
      <c r="AU400" s="153"/>
      <c r="AV400" s="153"/>
      <c r="AW400" s="153"/>
      <c r="AX400" s="153"/>
      <c r="AY400" s="153"/>
      <c r="AZ400" s="153"/>
      <c r="BA400" s="153"/>
      <c r="BB400" s="153"/>
      <c r="BC400" s="153"/>
      <c r="BD400" s="153"/>
      <c r="BE400" s="153"/>
      <c r="BF400" s="153"/>
      <c r="BG400" s="153"/>
      <c r="BH400" s="153"/>
      <c r="BI400" s="153"/>
      <c r="BJ400" s="153"/>
      <c r="BK400" s="153"/>
      <c r="BL400" s="153"/>
      <c r="BM400" s="153"/>
      <c r="BN400" s="153"/>
      <c r="BO400" s="153"/>
      <c r="BP400" s="153"/>
      <c r="BQ400" s="153"/>
      <c r="BR400" s="153"/>
      <c r="BS400" s="153"/>
    </row>
    <row r="401" spans="26:71" x14ac:dyDescent="0.2">
      <c r="Z401" s="153"/>
      <c r="AA401" s="153"/>
      <c r="AB401" s="153"/>
      <c r="AC401" s="153"/>
      <c r="AD401" s="153"/>
      <c r="AE401" s="153"/>
      <c r="AF401" s="153"/>
      <c r="AG401" s="153"/>
      <c r="AH401" s="153"/>
      <c r="AI401" s="153"/>
      <c r="AJ401" s="153"/>
      <c r="AK401" s="153"/>
      <c r="AL401" s="153"/>
      <c r="AM401" s="153"/>
      <c r="AN401" s="153"/>
      <c r="AO401" s="153"/>
      <c r="AP401" s="153"/>
      <c r="AQ401" s="153"/>
      <c r="AR401" s="153"/>
      <c r="AS401" s="153"/>
      <c r="AT401" s="153"/>
      <c r="AU401" s="153"/>
      <c r="AV401" s="153"/>
      <c r="AW401" s="153"/>
      <c r="AX401" s="153"/>
      <c r="AY401" s="153"/>
      <c r="AZ401" s="153"/>
      <c r="BA401" s="153"/>
      <c r="BB401" s="153"/>
      <c r="BC401" s="153"/>
      <c r="BD401" s="153"/>
      <c r="BE401" s="153"/>
      <c r="BF401" s="153"/>
      <c r="BG401" s="153"/>
      <c r="BH401" s="153"/>
      <c r="BI401" s="153"/>
      <c r="BJ401" s="153"/>
      <c r="BK401" s="153"/>
      <c r="BL401" s="153"/>
      <c r="BM401" s="153"/>
      <c r="BN401" s="153"/>
      <c r="BO401" s="153"/>
      <c r="BP401" s="153"/>
      <c r="BQ401" s="153"/>
      <c r="BR401" s="153"/>
      <c r="BS401" s="153"/>
    </row>
    <row r="402" spans="26:71" x14ac:dyDescent="0.2">
      <c r="Z402" s="153"/>
      <c r="AA402" s="153"/>
      <c r="AB402" s="153"/>
      <c r="AC402" s="153"/>
      <c r="AD402" s="153"/>
      <c r="AE402" s="153"/>
      <c r="AF402" s="153"/>
      <c r="AG402" s="153"/>
      <c r="AH402" s="153"/>
      <c r="AI402" s="153"/>
      <c r="AJ402" s="153"/>
      <c r="AK402" s="153"/>
      <c r="AL402" s="153"/>
      <c r="AM402" s="153"/>
      <c r="AN402" s="153"/>
      <c r="AO402" s="153"/>
      <c r="AP402" s="153"/>
      <c r="AQ402" s="153"/>
      <c r="AR402" s="153"/>
      <c r="AS402" s="153"/>
      <c r="AT402" s="153"/>
      <c r="AU402" s="153"/>
      <c r="AV402" s="153"/>
      <c r="AW402" s="153"/>
      <c r="AX402" s="153"/>
      <c r="AY402" s="153"/>
      <c r="AZ402" s="153"/>
      <c r="BA402" s="153"/>
      <c r="BB402" s="153"/>
      <c r="BC402" s="153"/>
      <c r="BD402" s="153"/>
      <c r="BE402" s="153"/>
      <c r="BF402" s="153"/>
      <c r="BG402" s="153"/>
      <c r="BH402" s="153"/>
      <c r="BI402" s="153"/>
      <c r="BJ402" s="153"/>
      <c r="BK402" s="153"/>
      <c r="BL402" s="153"/>
      <c r="BM402" s="153"/>
      <c r="BN402" s="153"/>
      <c r="BO402" s="153"/>
      <c r="BP402" s="153"/>
      <c r="BQ402" s="153"/>
      <c r="BR402" s="153"/>
      <c r="BS402" s="153"/>
    </row>
    <row r="403" spans="26:71" x14ac:dyDescent="0.2">
      <c r="Z403" s="153"/>
      <c r="AA403" s="153"/>
      <c r="AB403" s="153"/>
      <c r="AC403" s="153"/>
      <c r="AD403" s="153"/>
      <c r="AE403" s="153"/>
      <c r="AF403" s="153"/>
      <c r="AG403" s="153"/>
      <c r="AH403" s="153"/>
      <c r="AI403" s="153"/>
      <c r="AJ403" s="153"/>
      <c r="AK403" s="153"/>
      <c r="AL403" s="153"/>
      <c r="AM403" s="153"/>
      <c r="AN403" s="153"/>
      <c r="AO403" s="153"/>
      <c r="AP403" s="153"/>
      <c r="AQ403" s="153"/>
      <c r="AR403" s="153"/>
      <c r="AS403" s="153"/>
      <c r="AT403" s="153"/>
      <c r="AU403" s="153"/>
      <c r="AV403" s="153"/>
      <c r="AW403" s="153"/>
      <c r="AX403" s="153"/>
      <c r="AY403" s="153"/>
      <c r="AZ403" s="153"/>
      <c r="BA403" s="153"/>
      <c r="BB403" s="153"/>
      <c r="BC403" s="153"/>
      <c r="BD403" s="153"/>
      <c r="BE403" s="153"/>
      <c r="BF403" s="153"/>
      <c r="BG403" s="153"/>
      <c r="BH403" s="153"/>
      <c r="BI403" s="153"/>
      <c r="BJ403" s="153"/>
      <c r="BK403" s="153"/>
      <c r="BL403" s="153"/>
      <c r="BM403" s="153"/>
      <c r="BN403" s="153"/>
      <c r="BO403" s="153"/>
      <c r="BP403" s="153"/>
      <c r="BQ403" s="153"/>
      <c r="BR403" s="153"/>
      <c r="BS403" s="153"/>
    </row>
    <row r="404" spans="26:71" x14ac:dyDescent="0.2">
      <c r="Z404" s="153"/>
      <c r="AA404" s="153"/>
      <c r="AB404" s="153"/>
      <c r="AC404" s="153"/>
      <c r="AD404" s="153"/>
      <c r="AE404" s="153"/>
      <c r="AF404" s="153"/>
      <c r="AG404" s="153"/>
      <c r="AH404" s="153"/>
      <c r="AI404" s="153"/>
      <c r="AJ404" s="153"/>
      <c r="AK404" s="153"/>
      <c r="AL404" s="153"/>
      <c r="AM404" s="153"/>
      <c r="AN404" s="153"/>
      <c r="AO404" s="153"/>
      <c r="AP404" s="153"/>
      <c r="AQ404" s="153"/>
      <c r="AR404" s="153"/>
      <c r="AS404" s="153"/>
      <c r="AT404" s="153"/>
      <c r="AU404" s="153"/>
      <c r="AV404" s="153"/>
      <c r="AW404" s="153"/>
      <c r="AX404" s="153"/>
      <c r="AY404" s="153"/>
      <c r="AZ404" s="153"/>
      <c r="BA404" s="153"/>
      <c r="BB404" s="153"/>
      <c r="BC404" s="153"/>
      <c r="BD404" s="153"/>
      <c r="BE404" s="153"/>
      <c r="BF404" s="153"/>
      <c r="BG404" s="153"/>
      <c r="BH404" s="153"/>
      <c r="BI404" s="153"/>
      <c r="BJ404" s="153"/>
      <c r="BK404" s="153"/>
      <c r="BL404" s="153"/>
      <c r="BM404" s="153"/>
      <c r="BN404" s="153"/>
      <c r="BO404" s="153"/>
      <c r="BP404" s="153"/>
      <c r="BQ404" s="153"/>
      <c r="BR404" s="153"/>
      <c r="BS404" s="153"/>
    </row>
    <row r="405" spans="26:71" x14ac:dyDescent="0.2">
      <c r="Z405" s="153"/>
      <c r="AA405" s="153"/>
      <c r="AB405" s="153"/>
      <c r="AC405" s="153"/>
      <c r="AD405" s="153"/>
      <c r="AE405" s="153"/>
      <c r="AF405" s="153"/>
      <c r="AG405" s="153"/>
      <c r="AH405" s="153"/>
      <c r="AI405" s="153"/>
      <c r="AJ405" s="153"/>
      <c r="AK405" s="153"/>
      <c r="AL405" s="153"/>
      <c r="AM405" s="153"/>
      <c r="AN405" s="153"/>
      <c r="AO405" s="153"/>
      <c r="AP405" s="153"/>
      <c r="AQ405" s="153"/>
      <c r="AR405" s="153"/>
      <c r="AS405" s="153"/>
      <c r="AT405" s="153"/>
      <c r="AU405" s="153"/>
      <c r="AV405" s="153"/>
      <c r="AW405" s="153"/>
      <c r="AX405" s="153"/>
      <c r="AY405" s="153"/>
      <c r="AZ405" s="153"/>
      <c r="BA405" s="153"/>
      <c r="BB405" s="153"/>
      <c r="BC405" s="153"/>
      <c r="BD405" s="153"/>
      <c r="BE405" s="153"/>
      <c r="BF405" s="153"/>
      <c r="BG405" s="153"/>
      <c r="BH405" s="153"/>
      <c r="BI405" s="153"/>
      <c r="BJ405" s="153"/>
      <c r="BK405" s="153"/>
      <c r="BL405" s="153"/>
      <c r="BM405" s="153"/>
      <c r="BN405" s="153"/>
      <c r="BO405" s="153"/>
      <c r="BP405" s="153"/>
      <c r="BQ405" s="153"/>
      <c r="BR405" s="153"/>
      <c r="BS405" s="153"/>
    </row>
    <row r="406" spans="26:71" x14ac:dyDescent="0.2">
      <c r="Z406" s="153"/>
      <c r="AA406" s="153"/>
      <c r="AB406" s="153"/>
      <c r="AC406" s="153"/>
      <c r="AD406" s="153"/>
      <c r="AE406" s="153"/>
      <c r="AF406" s="153"/>
      <c r="AG406" s="153"/>
      <c r="AH406" s="153"/>
      <c r="AI406" s="153"/>
      <c r="AJ406" s="153"/>
      <c r="AK406" s="153"/>
      <c r="AL406" s="153"/>
      <c r="AM406" s="153"/>
      <c r="AN406" s="153"/>
      <c r="AO406" s="153"/>
      <c r="AP406" s="153"/>
      <c r="AQ406" s="153"/>
      <c r="AR406" s="153"/>
      <c r="AS406" s="153"/>
      <c r="AT406" s="153"/>
      <c r="AU406" s="153"/>
      <c r="AV406" s="153"/>
      <c r="AW406" s="153"/>
      <c r="AX406" s="153"/>
      <c r="AY406" s="153"/>
      <c r="AZ406" s="153"/>
      <c r="BA406" s="153"/>
      <c r="BB406" s="153"/>
      <c r="BC406" s="153"/>
      <c r="BD406" s="153"/>
      <c r="BE406" s="153"/>
      <c r="BF406" s="153"/>
      <c r="BG406" s="153"/>
      <c r="BH406" s="153"/>
      <c r="BI406" s="153"/>
      <c r="BJ406" s="153"/>
      <c r="BK406" s="153"/>
      <c r="BL406" s="153"/>
      <c r="BM406" s="153"/>
      <c r="BN406" s="153"/>
      <c r="BO406" s="153"/>
      <c r="BP406" s="153"/>
      <c r="BQ406" s="153"/>
      <c r="BR406" s="153"/>
      <c r="BS406" s="153"/>
    </row>
    <row r="407" spans="26:71" x14ac:dyDescent="0.2">
      <c r="Z407" s="153"/>
      <c r="AA407" s="153"/>
      <c r="AB407" s="153"/>
      <c r="AC407" s="153"/>
      <c r="AD407" s="153"/>
      <c r="AE407" s="153"/>
      <c r="AF407" s="153"/>
      <c r="AG407" s="153"/>
      <c r="AH407" s="153"/>
      <c r="AI407" s="153"/>
      <c r="AJ407" s="153"/>
      <c r="AK407" s="153"/>
      <c r="AL407" s="153"/>
      <c r="AM407" s="153"/>
      <c r="AN407" s="153"/>
      <c r="AO407" s="153"/>
      <c r="AP407" s="153"/>
      <c r="AQ407" s="153"/>
      <c r="AR407" s="153"/>
      <c r="AS407" s="153"/>
      <c r="AT407" s="153"/>
      <c r="AU407" s="153"/>
      <c r="AV407" s="153"/>
      <c r="AW407" s="153"/>
      <c r="AX407" s="153"/>
      <c r="AY407" s="153"/>
      <c r="AZ407" s="153"/>
      <c r="BA407" s="153"/>
      <c r="BB407" s="153"/>
      <c r="BC407" s="153"/>
      <c r="BD407" s="153"/>
      <c r="BE407" s="153"/>
      <c r="BF407" s="153"/>
      <c r="BG407" s="153"/>
      <c r="BH407" s="153"/>
      <c r="BI407" s="153"/>
      <c r="BJ407" s="153"/>
      <c r="BK407" s="153"/>
      <c r="BL407" s="153"/>
      <c r="BM407" s="153"/>
      <c r="BN407" s="153"/>
      <c r="BO407" s="153"/>
      <c r="BP407" s="153"/>
      <c r="BQ407" s="153"/>
      <c r="BR407" s="153"/>
      <c r="BS407" s="153"/>
    </row>
    <row r="408" spans="26:71" x14ac:dyDescent="0.2">
      <c r="Z408" s="153"/>
      <c r="AA408" s="153"/>
      <c r="AB408" s="153"/>
      <c r="AC408" s="153"/>
      <c r="AD408" s="153"/>
      <c r="AE408" s="153"/>
      <c r="AF408" s="153"/>
      <c r="AG408" s="153"/>
      <c r="AH408" s="153"/>
      <c r="AI408" s="153"/>
      <c r="AJ408" s="153"/>
      <c r="AK408" s="153"/>
      <c r="AL408" s="153"/>
      <c r="AM408" s="153"/>
      <c r="AN408" s="153"/>
      <c r="AO408" s="153"/>
      <c r="AP408" s="153"/>
      <c r="AQ408" s="153"/>
      <c r="AR408" s="153"/>
      <c r="AS408" s="153"/>
      <c r="AT408" s="153"/>
      <c r="AU408" s="153"/>
      <c r="AV408" s="153"/>
      <c r="AW408" s="153"/>
      <c r="AX408" s="153"/>
      <c r="AY408" s="153"/>
      <c r="AZ408" s="153"/>
      <c r="BA408" s="153"/>
      <c r="BB408" s="153"/>
      <c r="BC408" s="153"/>
      <c r="BD408" s="153"/>
      <c r="BE408" s="153"/>
      <c r="BF408" s="153"/>
      <c r="BG408" s="153"/>
      <c r="BH408" s="153"/>
      <c r="BI408" s="153"/>
      <c r="BJ408" s="153"/>
      <c r="BK408" s="153"/>
      <c r="BL408" s="153"/>
      <c r="BM408" s="153"/>
      <c r="BN408" s="153"/>
      <c r="BO408" s="153"/>
      <c r="BP408" s="153"/>
      <c r="BQ408" s="153"/>
      <c r="BR408" s="153"/>
      <c r="BS408" s="153"/>
    </row>
    <row r="409" spans="26:71" x14ac:dyDescent="0.2">
      <c r="Z409" s="153"/>
      <c r="AA409" s="153"/>
      <c r="AB409" s="153"/>
      <c r="AC409" s="153"/>
      <c r="AD409" s="153"/>
      <c r="AE409" s="153"/>
      <c r="AF409" s="153"/>
      <c r="AG409" s="153"/>
      <c r="AH409" s="153"/>
      <c r="AI409" s="153"/>
      <c r="AJ409" s="153"/>
      <c r="AK409" s="153"/>
      <c r="AL409" s="153"/>
      <c r="AM409" s="153"/>
      <c r="AN409" s="153"/>
      <c r="AO409" s="153"/>
      <c r="AP409" s="153"/>
      <c r="AQ409" s="153"/>
      <c r="AR409" s="153"/>
      <c r="AS409" s="153"/>
      <c r="AT409" s="153"/>
      <c r="AU409" s="153"/>
      <c r="AV409" s="153"/>
      <c r="AW409" s="153"/>
      <c r="AX409" s="153"/>
      <c r="AY409" s="153"/>
      <c r="AZ409" s="153"/>
      <c r="BA409" s="153"/>
      <c r="BB409" s="153"/>
      <c r="BC409" s="153"/>
      <c r="BD409" s="153"/>
      <c r="BE409" s="153"/>
      <c r="BF409" s="153"/>
      <c r="BG409" s="153"/>
      <c r="BH409" s="153"/>
      <c r="BI409" s="153"/>
      <c r="BJ409" s="153"/>
      <c r="BK409" s="153"/>
      <c r="BL409" s="153"/>
      <c r="BM409" s="153"/>
      <c r="BN409" s="153"/>
      <c r="BO409" s="153"/>
      <c r="BP409" s="153"/>
      <c r="BQ409" s="153"/>
      <c r="BR409" s="153"/>
      <c r="BS409" s="153"/>
    </row>
    <row r="410" spans="26:71" x14ac:dyDescent="0.2">
      <c r="Z410" s="153"/>
      <c r="AA410" s="153"/>
      <c r="AB410" s="153"/>
      <c r="AC410" s="153"/>
      <c r="AD410" s="153"/>
      <c r="AE410" s="153"/>
      <c r="AF410" s="153"/>
      <c r="AG410" s="153"/>
      <c r="AH410" s="153"/>
      <c r="AI410" s="153"/>
      <c r="AJ410" s="153"/>
      <c r="AK410" s="153"/>
      <c r="AL410" s="153"/>
      <c r="AM410" s="153"/>
      <c r="AN410" s="153"/>
      <c r="AO410" s="153"/>
      <c r="AP410" s="153"/>
      <c r="AQ410" s="153"/>
      <c r="AR410" s="153"/>
      <c r="AS410" s="153"/>
      <c r="AT410" s="153"/>
      <c r="AU410" s="153"/>
      <c r="AV410" s="153"/>
      <c r="AW410" s="153"/>
      <c r="AX410" s="153"/>
      <c r="AY410" s="153"/>
      <c r="AZ410" s="153"/>
      <c r="BA410" s="153"/>
      <c r="BB410" s="153"/>
      <c r="BC410" s="153"/>
      <c r="BD410" s="153"/>
      <c r="BE410" s="153"/>
      <c r="BF410" s="153"/>
      <c r="BG410" s="153"/>
      <c r="BH410" s="153"/>
      <c r="BI410" s="153"/>
      <c r="BJ410" s="153"/>
      <c r="BK410" s="153"/>
      <c r="BL410" s="153"/>
      <c r="BM410" s="153"/>
      <c r="BN410" s="153"/>
      <c r="BO410" s="153"/>
      <c r="BP410" s="153"/>
      <c r="BQ410" s="153"/>
      <c r="BR410" s="153"/>
      <c r="BS410" s="153"/>
    </row>
    <row r="411" spans="26:71" x14ac:dyDescent="0.2">
      <c r="Z411" s="153"/>
      <c r="AA411" s="153"/>
      <c r="AB411" s="153"/>
      <c r="AC411" s="153"/>
      <c r="AD411" s="153"/>
      <c r="AE411" s="153"/>
      <c r="AF411" s="153"/>
      <c r="AG411" s="153"/>
      <c r="AH411" s="153"/>
      <c r="AI411" s="153"/>
      <c r="AJ411" s="153"/>
      <c r="AK411" s="153"/>
      <c r="AL411" s="153"/>
      <c r="AM411" s="153"/>
      <c r="AN411" s="153"/>
      <c r="AO411" s="153"/>
      <c r="AP411" s="153"/>
      <c r="AQ411" s="153"/>
      <c r="AR411" s="153"/>
      <c r="AS411" s="153"/>
      <c r="AT411" s="153"/>
      <c r="AU411" s="153"/>
      <c r="AV411" s="153"/>
      <c r="AW411" s="153"/>
      <c r="AX411" s="153"/>
      <c r="AY411" s="153"/>
      <c r="AZ411" s="153"/>
      <c r="BA411" s="153"/>
      <c r="BB411" s="153"/>
      <c r="BC411" s="153"/>
      <c r="BD411" s="153"/>
      <c r="BE411" s="153"/>
      <c r="BF411" s="153"/>
      <c r="BG411" s="153"/>
      <c r="BH411" s="153"/>
      <c r="BI411" s="153"/>
      <c r="BJ411" s="153"/>
      <c r="BK411" s="153"/>
      <c r="BL411" s="153"/>
      <c r="BM411" s="153"/>
      <c r="BN411" s="153"/>
      <c r="BO411" s="153"/>
      <c r="BP411" s="153"/>
      <c r="BQ411" s="153"/>
      <c r="BR411" s="153"/>
      <c r="BS411" s="153"/>
    </row>
    <row r="412" spans="26:71" x14ac:dyDescent="0.2">
      <c r="Z412" s="153"/>
      <c r="AA412" s="153"/>
      <c r="AB412" s="153"/>
      <c r="AC412" s="153"/>
      <c r="AD412" s="153"/>
      <c r="AE412" s="153"/>
      <c r="AF412" s="153"/>
      <c r="AG412" s="153"/>
      <c r="AH412" s="153"/>
      <c r="AI412" s="153"/>
      <c r="AJ412" s="153"/>
      <c r="AK412" s="153"/>
      <c r="AL412" s="153"/>
      <c r="AM412" s="153"/>
      <c r="AN412" s="153"/>
      <c r="AO412" s="153"/>
      <c r="AP412" s="153"/>
      <c r="AQ412" s="153"/>
      <c r="AR412" s="153"/>
      <c r="AS412" s="153"/>
      <c r="AT412" s="153"/>
      <c r="AU412" s="153"/>
      <c r="AV412" s="153"/>
      <c r="AW412" s="153"/>
      <c r="AX412" s="153"/>
      <c r="AY412" s="153"/>
      <c r="AZ412" s="153"/>
      <c r="BA412" s="153"/>
      <c r="BB412" s="153"/>
      <c r="BC412" s="153"/>
      <c r="BD412" s="153"/>
      <c r="BE412" s="153"/>
      <c r="BF412" s="153"/>
      <c r="BG412" s="153"/>
      <c r="BH412" s="153"/>
      <c r="BI412" s="153"/>
      <c r="BJ412" s="153"/>
      <c r="BK412" s="153"/>
      <c r="BL412" s="153"/>
      <c r="BM412" s="153"/>
      <c r="BN412" s="153"/>
      <c r="BO412" s="153"/>
      <c r="BP412" s="153"/>
      <c r="BQ412" s="153"/>
      <c r="BR412" s="153"/>
      <c r="BS412" s="153"/>
    </row>
    <row r="413" spans="26:71" x14ac:dyDescent="0.2">
      <c r="Z413" s="153"/>
      <c r="AA413" s="153"/>
      <c r="AB413" s="153"/>
      <c r="AC413" s="153"/>
      <c r="AD413" s="153"/>
      <c r="AE413" s="153"/>
      <c r="AF413" s="153"/>
      <c r="AG413" s="153"/>
      <c r="AH413" s="153"/>
      <c r="AI413" s="153"/>
      <c r="AJ413" s="153"/>
      <c r="AK413" s="153"/>
      <c r="AL413" s="153"/>
      <c r="AM413" s="153"/>
      <c r="AN413" s="153"/>
      <c r="AO413" s="153"/>
      <c r="AP413" s="153"/>
      <c r="AQ413" s="153"/>
      <c r="AR413" s="153"/>
      <c r="AS413" s="153"/>
      <c r="AT413" s="153"/>
      <c r="AU413" s="153"/>
      <c r="AV413" s="153"/>
      <c r="AW413" s="153"/>
      <c r="AX413" s="153"/>
      <c r="AY413" s="153"/>
      <c r="AZ413" s="153"/>
      <c r="BA413" s="153"/>
      <c r="BB413" s="153"/>
      <c r="BC413" s="153"/>
      <c r="BD413" s="153"/>
      <c r="BE413" s="153"/>
      <c r="BF413" s="153"/>
      <c r="BG413" s="153"/>
      <c r="BH413" s="153"/>
      <c r="BI413" s="153"/>
      <c r="BJ413" s="153"/>
      <c r="BK413" s="153"/>
      <c r="BL413" s="153"/>
      <c r="BM413" s="153"/>
      <c r="BN413" s="153"/>
      <c r="BO413" s="153"/>
      <c r="BP413" s="153"/>
      <c r="BQ413" s="153"/>
      <c r="BR413" s="153"/>
      <c r="BS413" s="153"/>
    </row>
    <row r="414" spans="26:71" x14ac:dyDescent="0.2">
      <c r="Z414" s="153"/>
      <c r="AA414" s="153"/>
      <c r="AB414" s="153"/>
      <c r="AC414" s="153"/>
      <c r="AD414" s="153"/>
      <c r="AE414" s="153"/>
      <c r="AF414" s="153"/>
      <c r="AG414" s="153"/>
      <c r="AH414" s="153"/>
      <c r="AI414" s="153"/>
      <c r="AJ414" s="153"/>
      <c r="AK414" s="153"/>
      <c r="AL414" s="153"/>
      <c r="AM414" s="153"/>
      <c r="AN414" s="153"/>
      <c r="AO414" s="153"/>
      <c r="AP414" s="153"/>
      <c r="AQ414" s="153"/>
      <c r="AR414" s="153"/>
      <c r="AS414" s="153"/>
      <c r="AT414" s="153"/>
      <c r="AU414" s="153"/>
      <c r="AV414" s="153"/>
      <c r="AW414" s="153"/>
      <c r="AX414" s="153"/>
      <c r="AY414" s="153"/>
      <c r="AZ414" s="153"/>
      <c r="BA414" s="153"/>
      <c r="BB414" s="153"/>
      <c r="BC414" s="153"/>
      <c r="BD414" s="153"/>
      <c r="BE414" s="153"/>
      <c r="BF414" s="153"/>
      <c r="BG414" s="153"/>
      <c r="BH414" s="153"/>
      <c r="BI414" s="153"/>
      <c r="BJ414" s="153"/>
      <c r="BK414" s="153"/>
      <c r="BL414" s="153"/>
      <c r="BM414" s="153"/>
      <c r="BN414" s="153"/>
      <c r="BO414" s="153"/>
      <c r="BP414" s="153"/>
      <c r="BQ414" s="153"/>
      <c r="BR414" s="153"/>
      <c r="BS414" s="153"/>
    </row>
    <row r="415" spans="26:71" x14ac:dyDescent="0.2">
      <c r="Z415" s="153"/>
      <c r="AA415" s="153"/>
      <c r="AB415" s="153"/>
      <c r="AC415" s="153"/>
      <c r="AD415" s="153"/>
      <c r="AE415" s="153"/>
      <c r="AF415" s="153"/>
      <c r="AG415" s="153"/>
      <c r="AH415" s="153"/>
      <c r="AI415" s="153"/>
      <c r="AJ415" s="153"/>
      <c r="AK415" s="153"/>
      <c r="AL415" s="153"/>
      <c r="AM415" s="153"/>
      <c r="AN415" s="153"/>
      <c r="AO415" s="153"/>
      <c r="AP415" s="153"/>
      <c r="AQ415" s="153"/>
      <c r="AR415" s="153"/>
      <c r="AS415" s="153"/>
      <c r="AT415" s="153"/>
      <c r="AU415" s="153"/>
      <c r="AV415" s="153"/>
      <c r="AW415" s="153"/>
      <c r="AX415" s="153"/>
      <c r="AY415" s="153"/>
      <c r="AZ415" s="153"/>
      <c r="BA415" s="153"/>
      <c r="BB415" s="153"/>
      <c r="BC415" s="153"/>
      <c r="BD415" s="153"/>
      <c r="BE415" s="153"/>
      <c r="BF415" s="153"/>
      <c r="BG415" s="153"/>
      <c r="BH415" s="153"/>
      <c r="BI415" s="153"/>
      <c r="BJ415" s="153"/>
      <c r="BK415" s="153"/>
      <c r="BL415" s="153"/>
      <c r="BM415" s="153"/>
      <c r="BN415" s="153"/>
      <c r="BO415" s="153"/>
      <c r="BP415" s="153"/>
      <c r="BQ415" s="153"/>
      <c r="BR415" s="153"/>
      <c r="BS415" s="153"/>
    </row>
    <row r="416" spans="26:71" x14ac:dyDescent="0.2">
      <c r="Z416" s="153"/>
      <c r="AA416" s="153"/>
      <c r="AB416" s="153"/>
      <c r="AC416" s="153"/>
      <c r="AD416" s="153"/>
      <c r="AE416" s="153"/>
      <c r="AF416" s="153"/>
      <c r="AG416" s="153"/>
      <c r="AH416" s="153"/>
      <c r="AI416" s="153"/>
      <c r="AJ416" s="153"/>
      <c r="AK416" s="153"/>
      <c r="AL416" s="153"/>
      <c r="AM416" s="153"/>
      <c r="AN416" s="153"/>
      <c r="AO416" s="153"/>
      <c r="AP416" s="153"/>
      <c r="AQ416" s="153"/>
      <c r="AR416" s="153"/>
      <c r="AS416" s="153"/>
      <c r="AT416" s="153"/>
      <c r="AU416" s="153"/>
      <c r="AV416" s="153"/>
      <c r="AW416" s="153"/>
      <c r="AX416" s="153"/>
      <c r="AY416" s="153"/>
      <c r="AZ416" s="153"/>
      <c r="BA416" s="153"/>
      <c r="BB416" s="153"/>
      <c r="BC416" s="153"/>
      <c r="BD416" s="153"/>
      <c r="BE416" s="153"/>
      <c r="BF416" s="153"/>
      <c r="BG416" s="153"/>
      <c r="BH416" s="153"/>
      <c r="BI416" s="153"/>
      <c r="BJ416" s="153"/>
      <c r="BK416" s="153"/>
      <c r="BL416" s="153"/>
      <c r="BM416" s="153"/>
      <c r="BN416" s="153"/>
      <c r="BO416" s="153"/>
      <c r="BP416" s="153"/>
      <c r="BQ416" s="153"/>
      <c r="BR416" s="153"/>
      <c r="BS416" s="153"/>
    </row>
    <row r="417" spans="26:71" x14ac:dyDescent="0.2">
      <c r="Z417" s="153"/>
      <c r="AA417" s="153"/>
      <c r="AB417" s="153"/>
      <c r="AC417" s="153"/>
      <c r="AD417" s="153"/>
      <c r="AE417" s="153"/>
      <c r="AF417" s="153"/>
      <c r="AG417" s="153"/>
      <c r="AH417" s="153"/>
      <c r="AI417" s="153"/>
      <c r="AJ417" s="153"/>
      <c r="AK417" s="153"/>
      <c r="AL417" s="153"/>
      <c r="AM417" s="153"/>
      <c r="AN417" s="153"/>
      <c r="AO417" s="153"/>
      <c r="AP417" s="153"/>
      <c r="AQ417" s="153"/>
      <c r="AR417" s="153"/>
      <c r="AS417" s="153"/>
      <c r="AT417" s="153"/>
      <c r="AU417" s="153"/>
      <c r="AV417" s="153"/>
      <c r="AW417" s="153"/>
      <c r="AX417" s="153"/>
      <c r="AY417" s="153"/>
      <c r="AZ417" s="153"/>
      <c r="BA417" s="153"/>
      <c r="BB417" s="153"/>
      <c r="BC417" s="153"/>
      <c r="BD417" s="153"/>
      <c r="BE417" s="153"/>
      <c r="BF417" s="153"/>
      <c r="BG417" s="153"/>
      <c r="BH417" s="153"/>
      <c r="BI417" s="153"/>
      <c r="BJ417" s="153"/>
      <c r="BK417" s="153"/>
      <c r="BL417" s="153"/>
      <c r="BM417" s="153"/>
      <c r="BN417" s="153"/>
      <c r="BO417" s="153"/>
      <c r="BP417" s="153"/>
      <c r="BQ417" s="153"/>
      <c r="BR417" s="153"/>
      <c r="BS417" s="153"/>
    </row>
    <row r="418" spans="26:71" x14ac:dyDescent="0.2">
      <c r="Z418" s="153"/>
      <c r="AA418" s="153"/>
      <c r="AB418" s="153"/>
      <c r="AC418" s="153"/>
      <c r="AD418" s="153"/>
      <c r="AE418" s="153"/>
      <c r="AF418" s="153"/>
      <c r="AG418" s="153"/>
      <c r="AH418" s="153"/>
      <c r="AI418" s="153"/>
      <c r="AJ418" s="153"/>
      <c r="AK418" s="153"/>
      <c r="AL418" s="153"/>
      <c r="AM418" s="153"/>
      <c r="AN418" s="153"/>
      <c r="AO418" s="153"/>
      <c r="AP418" s="153"/>
      <c r="AQ418" s="153"/>
      <c r="AR418" s="153"/>
      <c r="AS418" s="153"/>
      <c r="AT418" s="153"/>
      <c r="AU418" s="153"/>
      <c r="AV418" s="153"/>
      <c r="AW418" s="153"/>
      <c r="AX418" s="153"/>
      <c r="AY418" s="153"/>
      <c r="AZ418" s="153"/>
      <c r="BA418" s="153"/>
      <c r="BB418" s="153"/>
      <c r="BC418" s="153"/>
      <c r="BD418" s="153"/>
      <c r="BE418" s="153"/>
      <c r="BF418" s="153"/>
      <c r="BG418" s="153"/>
      <c r="BH418" s="153"/>
      <c r="BI418" s="153"/>
      <c r="BJ418" s="153"/>
      <c r="BK418" s="153"/>
      <c r="BL418" s="153"/>
      <c r="BM418" s="153"/>
      <c r="BN418" s="153"/>
      <c r="BO418" s="153"/>
      <c r="BP418" s="153"/>
      <c r="BQ418" s="153"/>
      <c r="BR418" s="153"/>
      <c r="BS418" s="153"/>
    </row>
    <row r="419" spans="26:71" x14ac:dyDescent="0.2">
      <c r="Z419" s="153"/>
      <c r="AA419" s="153"/>
      <c r="AB419" s="153"/>
      <c r="AC419" s="153"/>
      <c r="AD419" s="153"/>
      <c r="AE419" s="153"/>
      <c r="AF419" s="153"/>
      <c r="AG419" s="153"/>
      <c r="AH419" s="153"/>
      <c r="AI419" s="153"/>
      <c r="AJ419" s="153"/>
      <c r="AK419" s="153"/>
      <c r="AL419" s="153"/>
      <c r="AM419" s="153"/>
      <c r="AN419" s="153"/>
      <c r="AO419" s="153"/>
      <c r="AP419" s="153"/>
      <c r="AQ419" s="153"/>
      <c r="AR419" s="153"/>
      <c r="AS419" s="153"/>
      <c r="AT419" s="153"/>
      <c r="AU419" s="153"/>
      <c r="AV419" s="153"/>
      <c r="AW419" s="153"/>
      <c r="AX419" s="153"/>
      <c r="AY419" s="153"/>
      <c r="AZ419" s="153"/>
      <c r="BA419" s="153"/>
      <c r="BB419" s="153"/>
      <c r="BC419" s="153"/>
      <c r="BD419" s="153"/>
      <c r="BE419" s="153"/>
      <c r="BF419" s="153"/>
      <c r="BG419" s="153"/>
      <c r="BH419" s="153"/>
      <c r="BI419" s="153"/>
      <c r="BJ419" s="153"/>
      <c r="BK419" s="153"/>
      <c r="BL419" s="153"/>
      <c r="BM419" s="153"/>
      <c r="BN419" s="153"/>
      <c r="BO419" s="153"/>
      <c r="BP419" s="153"/>
      <c r="BQ419" s="153"/>
      <c r="BR419" s="153"/>
      <c r="BS419" s="153"/>
    </row>
    <row r="420" spans="26:71" x14ac:dyDescent="0.2">
      <c r="Z420" s="153"/>
      <c r="AA420" s="153"/>
      <c r="AB420" s="153"/>
      <c r="AC420" s="153"/>
      <c r="AD420" s="153"/>
      <c r="AE420" s="153"/>
      <c r="AF420" s="153"/>
      <c r="AG420" s="153"/>
      <c r="AH420" s="153"/>
      <c r="AI420" s="153"/>
      <c r="AJ420" s="153"/>
      <c r="AK420" s="153"/>
      <c r="AL420" s="153"/>
      <c r="AM420" s="153"/>
      <c r="AN420" s="153"/>
      <c r="AO420" s="153"/>
      <c r="AP420" s="153"/>
      <c r="AQ420" s="153"/>
      <c r="AR420" s="153"/>
      <c r="AS420" s="153"/>
      <c r="AT420" s="153"/>
      <c r="AU420" s="153"/>
      <c r="AV420" s="153"/>
      <c r="AW420" s="153"/>
      <c r="AX420" s="153"/>
      <c r="AY420" s="153"/>
      <c r="AZ420" s="153"/>
      <c r="BA420" s="153"/>
      <c r="BB420" s="153"/>
      <c r="BC420" s="153"/>
      <c r="BD420" s="153"/>
      <c r="BE420" s="153"/>
      <c r="BF420" s="153"/>
      <c r="BG420" s="153"/>
      <c r="BH420" s="153"/>
      <c r="BI420" s="153"/>
      <c r="BJ420" s="153"/>
      <c r="BK420" s="153"/>
      <c r="BL420" s="153"/>
      <c r="BM420" s="153"/>
      <c r="BN420" s="153"/>
      <c r="BO420" s="153"/>
      <c r="BP420" s="153"/>
      <c r="BQ420" s="153"/>
      <c r="BR420" s="153"/>
      <c r="BS420" s="153"/>
    </row>
    <row r="421" spans="26:71" x14ac:dyDescent="0.2">
      <c r="Z421" s="153"/>
      <c r="AA421" s="153"/>
      <c r="AB421" s="153"/>
      <c r="AC421" s="153"/>
      <c r="AD421" s="153"/>
      <c r="AE421" s="153"/>
      <c r="AF421" s="153"/>
      <c r="AG421" s="153"/>
      <c r="AH421" s="153"/>
      <c r="AI421" s="153"/>
      <c r="AJ421" s="153"/>
      <c r="AK421" s="153"/>
      <c r="AL421" s="153"/>
      <c r="AM421" s="153"/>
      <c r="AN421" s="153"/>
      <c r="AO421" s="153"/>
      <c r="AP421" s="153"/>
      <c r="AQ421" s="153"/>
      <c r="AR421" s="153"/>
      <c r="AS421" s="153"/>
      <c r="AT421" s="153"/>
      <c r="AU421" s="153"/>
      <c r="AV421" s="153"/>
      <c r="AW421" s="153"/>
      <c r="AX421" s="153"/>
      <c r="AY421" s="153"/>
      <c r="AZ421" s="153"/>
      <c r="BA421" s="153"/>
      <c r="BB421" s="153"/>
      <c r="BC421" s="153"/>
      <c r="BD421" s="153"/>
      <c r="BE421" s="153"/>
      <c r="BF421" s="153"/>
      <c r="BG421" s="153"/>
      <c r="BH421" s="153"/>
      <c r="BI421" s="153"/>
      <c r="BJ421" s="153"/>
      <c r="BK421" s="153"/>
      <c r="BL421" s="153"/>
      <c r="BM421" s="153"/>
      <c r="BN421" s="153"/>
      <c r="BO421" s="153"/>
      <c r="BP421" s="153"/>
      <c r="BQ421" s="153"/>
      <c r="BR421" s="153"/>
      <c r="BS421" s="153"/>
    </row>
    <row r="422" spans="26:71" x14ac:dyDescent="0.2"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153"/>
      <c r="AM422" s="153"/>
      <c r="AN422" s="153"/>
      <c r="AO422" s="153"/>
      <c r="AP422" s="153"/>
      <c r="AQ422" s="153"/>
      <c r="AR422" s="153"/>
      <c r="AS422" s="153"/>
      <c r="AT422" s="153"/>
      <c r="AU422" s="153"/>
      <c r="AV422" s="153"/>
      <c r="AW422" s="153"/>
      <c r="AX422" s="153"/>
      <c r="AY422" s="153"/>
      <c r="AZ422" s="153"/>
      <c r="BA422" s="153"/>
      <c r="BB422" s="153"/>
      <c r="BC422" s="153"/>
      <c r="BD422" s="153"/>
      <c r="BE422" s="153"/>
      <c r="BF422" s="153"/>
      <c r="BG422" s="153"/>
      <c r="BH422" s="153"/>
      <c r="BI422" s="153"/>
      <c r="BJ422" s="153"/>
      <c r="BK422" s="153"/>
      <c r="BL422" s="153"/>
      <c r="BM422" s="153"/>
      <c r="BN422" s="153"/>
      <c r="BO422" s="153"/>
      <c r="BP422" s="153"/>
      <c r="BQ422" s="153"/>
      <c r="BR422" s="153"/>
      <c r="BS422" s="153"/>
    </row>
    <row r="423" spans="26:71" x14ac:dyDescent="0.2"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153"/>
      <c r="AM423" s="153"/>
      <c r="AN423" s="153"/>
      <c r="AO423" s="153"/>
      <c r="AP423" s="153"/>
      <c r="AQ423" s="153"/>
      <c r="AR423" s="153"/>
      <c r="AS423" s="153"/>
      <c r="AT423" s="153"/>
      <c r="AU423" s="153"/>
      <c r="AV423" s="153"/>
      <c r="AW423" s="153"/>
      <c r="AX423" s="153"/>
      <c r="AY423" s="153"/>
      <c r="AZ423" s="153"/>
      <c r="BA423" s="153"/>
      <c r="BB423" s="153"/>
      <c r="BC423" s="153"/>
      <c r="BD423" s="153"/>
      <c r="BE423" s="153"/>
      <c r="BF423" s="153"/>
      <c r="BG423" s="153"/>
      <c r="BH423" s="153"/>
      <c r="BI423" s="153"/>
      <c r="BJ423" s="153"/>
      <c r="BK423" s="153"/>
      <c r="BL423" s="153"/>
      <c r="BM423" s="153"/>
      <c r="BN423" s="153"/>
      <c r="BO423" s="153"/>
      <c r="BP423" s="153"/>
      <c r="BQ423" s="153"/>
      <c r="BR423" s="153"/>
      <c r="BS423" s="153"/>
    </row>
    <row r="424" spans="26:71" x14ac:dyDescent="0.2">
      <c r="Z424" s="153"/>
      <c r="AA424" s="153"/>
      <c r="AB424" s="153"/>
      <c r="AC424" s="153"/>
      <c r="AD424" s="153"/>
      <c r="AE424" s="153"/>
      <c r="AF424" s="153"/>
      <c r="AG424" s="153"/>
      <c r="AH424" s="153"/>
      <c r="AI424" s="153"/>
      <c r="AJ424" s="153"/>
      <c r="AK424" s="153"/>
      <c r="AL424" s="153"/>
      <c r="AM424" s="153"/>
      <c r="AN424" s="153"/>
      <c r="AO424" s="153"/>
      <c r="AP424" s="153"/>
      <c r="AQ424" s="153"/>
      <c r="AR424" s="153"/>
      <c r="AS424" s="153"/>
      <c r="AT424" s="153"/>
      <c r="AU424" s="153"/>
      <c r="AV424" s="153"/>
      <c r="AW424" s="153"/>
      <c r="AX424" s="153"/>
      <c r="AY424" s="153"/>
      <c r="AZ424" s="153"/>
      <c r="BA424" s="153"/>
      <c r="BB424" s="153"/>
      <c r="BC424" s="153"/>
      <c r="BD424" s="153"/>
      <c r="BE424" s="153"/>
      <c r="BF424" s="153"/>
      <c r="BG424" s="153"/>
      <c r="BH424" s="153"/>
      <c r="BI424" s="153"/>
      <c r="BJ424" s="153"/>
      <c r="BK424" s="153"/>
      <c r="BL424" s="153"/>
      <c r="BM424" s="153"/>
      <c r="BN424" s="153"/>
      <c r="BO424" s="153"/>
      <c r="BP424" s="153"/>
      <c r="BQ424" s="153"/>
      <c r="BR424" s="153"/>
      <c r="BS424" s="153"/>
    </row>
    <row r="425" spans="26:71" x14ac:dyDescent="0.2">
      <c r="Z425" s="153"/>
      <c r="AA425" s="153"/>
      <c r="AB425" s="153"/>
      <c r="AC425" s="153"/>
      <c r="AD425" s="153"/>
      <c r="AE425" s="153"/>
      <c r="AF425" s="153"/>
      <c r="AG425" s="153"/>
      <c r="AH425" s="153"/>
      <c r="AI425" s="153"/>
      <c r="AJ425" s="153"/>
      <c r="AK425" s="153"/>
      <c r="AL425" s="153"/>
      <c r="AM425" s="153"/>
      <c r="AN425" s="153"/>
      <c r="AO425" s="153"/>
      <c r="AP425" s="153"/>
      <c r="AQ425" s="153"/>
      <c r="AR425" s="153"/>
      <c r="AS425" s="153"/>
      <c r="AT425" s="153"/>
      <c r="AU425" s="153"/>
      <c r="AV425" s="153"/>
      <c r="AW425" s="153"/>
      <c r="AX425" s="153"/>
      <c r="AY425" s="153"/>
      <c r="AZ425" s="153"/>
      <c r="BA425" s="153"/>
      <c r="BB425" s="153"/>
      <c r="BC425" s="153"/>
      <c r="BD425" s="153"/>
      <c r="BE425" s="153"/>
      <c r="BF425" s="153"/>
      <c r="BG425" s="153"/>
      <c r="BH425" s="153"/>
      <c r="BI425" s="153"/>
      <c r="BJ425" s="153"/>
      <c r="BK425" s="153"/>
      <c r="BL425" s="153"/>
      <c r="BM425" s="153"/>
      <c r="BN425" s="153"/>
      <c r="BO425" s="153"/>
      <c r="BP425" s="153"/>
      <c r="BQ425" s="153"/>
      <c r="BR425" s="153"/>
      <c r="BS425" s="153"/>
    </row>
    <row r="426" spans="26:71" x14ac:dyDescent="0.2">
      <c r="Z426" s="153"/>
      <c r="AA426" s="153"/>
      <c r="AB426" s="153"/>
      <c r="AC426" s="153"/>
      <c r="AD426" s="153"/>
      <c r="AE426" s="153"/>
      <c r="AF426" s="153"/>
      <c r="AG426" s="153"/>
      <c r="AH426" s="153"/>
      <c r="AI426" s="153"/>
      <c r="AJ426" s="153"/>
      <c r="AK426" s="153"/>
      <c r="AL426" s="153"/>
      <c r="AM426" s="153"/>
      <c r="AN426" s="153"/>
      <c r="AO426" s="153"/>
      <c r="AP426" s="153"/>
      <c r="AQ426" s="153"/>
      <c r="AR426" s="153"/>
      <c r="AS426" s="153"/>
      <c r="AT426" s="153"/>
      <c r="AU426" s="153"/>
      <c r="AV426" s="153"/>
      <c r="AW426" s="153"/>
      <c r="AX426" s="153"/>
      <c r="AY426" s="153"/>
      <c r="AZ426" s="153"/>
      <c r="BA426" s="153"/>
      <c r="BB426" s="153"/>
      <c r="BC426" s="153"/>
      <c r="BD426" s="153"/>
      <c r="BE426" s="153"/>
      <c r="BF426" s="153"/>
      <c r="BG426" s="153"/>
      <c r="BH426" s="153"/>
      <c r="BI426" s="153"/>
      <c r="BJ426" s="153"/>
      <c r="BK426" s="153"/>
      <c r="BL426" s="153"/>
      <c r="BM426" s="153"/>
      <c r="BN426" s="153"/>
      <c r="BO426" s="153"/>
      <c r="BP426" s="153"/>
      <c r="BQ426" s="153"/>
      <c r="BR426" s="153"/>
      <c r="BS426" s="153"/>
    </row>
    <row r="427" spans="26:71" x14ac:dyDescent="0.2">
      <c r="Z427" s="153"/>
      <c r="AA427" s="153"/>
      <c r="AB427" s="153"/>
      <c r="AC427" s="153"/>
      <c r="AD427" s="153"/>
      <c r="AE427" s="153"/>
      <c r="AF427" s="153"/>
      <c r="AG427" s="153"/>
      <c r="AH427" s="153"/>
      <c r="AI427" s="153"/>
      <c r="AJ427" s="153"/>
      <c r="AK427" s="153"/>
      <c r="AL427" s="153"/>
      <c r="AM427" s="153"/>
      <c r="AN427" s="153"/>
      <c r="AO427" s="153"/>
      <c r="AP427" s="153"/>
      <c r="AQ427" s="153"/>
      <c r="AR427" s="153"/>
      <c r="AS427" s="153"/>
      <c r="AT427" s="153"/>
      <c r="AU427" s="153"/>
      <c r="AV427" s="153"/>
      <c r="AW427" s="153"/>
      <c r="AX427" s="153"/>
      <c r="AY427" s="153"/>
      <c r="AZ427" s="153"/>
      <c r="BA427" s="153"/>
      <c r="BB427" s="153"/>
      <c r="BC427" s="153"/>
      <c r="BD427" s="153"/>
      <c r="BE427" s="153"/>
      <c r="BF427" s="153"/>
      <c r="BG427" s="153"/>
      <c r="BH427" s="153"/>
      <c r="BI427" s="153"/>
      <c r="BJ427" s="153"/>
      <c r="BK427" s="153"/>
      <c r="BL427" s="153"/>
      <c r="BM427" s="153"/>
      <c r="BN427" s="153"/>
      <c r="BO427" s="153"/>
      <c r="BP427" s="153"/>
      <c r="BQ427" s="153"/>
      <c r="BR427" s="153"/>
      <c r="BS427" s="153"/>
    </row>
    <row r="428" spans="26:71" x14ac:dyDescent="0.2">
      <c r="Z428" s="153"/>
      <c r="AA428" s="153"/>
      <c r="AB428" s="153"/>
      <c r="AC428" s="153"/>
      <c r="AD428" s="153"/>
      <c r="AE428" s="153"/>
      <c r="AF428" s="153"/>
      <c r="AG428" s="153"/>
      <c r="AH428" s="153"/>
      <c r="AI428" s="153"/>
      <c r="AJ428" s="153"/>
      <c r="AK428" s="153"/>
      <c r="AL428" s="153"/>
      <c r="AM428" s="153"/>
      <c r="AN428" s="153"/>
      <c r="AO428" s="153"/>
      <c r="AP428" s="153"/>
      <c r="AQ428" s="153"/>
      <c r="AR428" s="153"/>
      <c r="AS428" s="153"/>
      <c r="AT428" s="153"/>
      <c r="AU428" s="153"/>
      <c r="AV428" s="153"/>
      <c r="AW428" s="153"/>
      <c r="AX428" s="153"/>
      <c r="AY428" s="153"/>
      <c r="AZ428" s="153"/>
      <c r="BA428" s="153"/>
      <c r="BB428" s="153"/>
      <c r="BC428" s="153"/>
      <c r="BD428" s="153"/>
      <c r="BE428" s="153"/>
      <c r="BF428" s="153"/>
      <c r="BG428" s="153"/>
      <c r="BH428" s="153"/>
      <c r="BI428" s="153"/>
      <c r="BJ428" s="153"/>
      <c r="BK428" s="153"/>
      <c r="BL428" s="153"/>
      <c r="BM428" s="153"/>
      <c r="BN428" s="153"/>
      <c r="BO428" s="153"/>
      <c r="BP428" s="153"/>
      <c r="BQ428" s="153"/>
      <c r="BR428" s="153"/>
      <c r="BS428" s="153"/>
    </row>
    <row r="429" spans="26:71" x14ac:dyDescent="0.2">
      <c r="Z429" s="153"/>
      <c r="AA429" s="153"/>
      <c r="AB429" s="153"/>
      <c r="AC429" s="153"/>
      <c r="AD429" s="153"/>
      <c r="AE429" s="153"/>
      <c r="AF429" s="153"/>
      <c r="AG429" s="153"/>
      <c r="AH429" s="153"/>
      <c r="AI429" s="153"/>
      <c r="AJ429" s="153"/>
      <c r="AK429" s="153"/>
      <c r="AL429" s="153"/>
      <c r="AM429" s="153"/>
      <c r="AN429" s="153"/>
      <c r="AO429" s="153"/>
      <c r="AP429" s="153"/>
      <c r="AQ429" s="153"/>
      <c r="AR429" s="153"/>
      <c r="AS429" s="153"/>
      <c r="AT429" s="153"/>
      <c r="AU429" s="153"/>
      <c r="AV429" s="153"/>
      <c r="AW429" s="153"/>
      <c r="AX429" s="153"/>
      <c r="AY429" s="153"/>
      <c r="AZ429" s="153"/>
      <c r="BA429" s="153"/>
      <c r="BB429" s="153"/>
      <c r="BC429" s="153"/>
      <c r="BD429" s="153"/>
      <c r="BE429" s="153"/>
      <c r="BF429" s="153"/>
      <c r="BG429" s="153"/>
      <c r="BH429" s="153"/>
      <c r="BI429" s="153"/>
      <c r="BJ429" s="153"/>
      <c r="BK429" s="153"/>
      <c r="BL429" s="153"/>
      <c r="BM429" s="153"/>
      <c r="BN429" s="153"/>
      <c r="BO429" s="153"/>
      <c r="BP429" s="153"/>
      <c r="BQ429" s="153"/>
      <c r="BR429" s="153"/>
      <c r="BS429" s="153"/>
    </row>
    <row r="430" spans="26:71" x14ac:dyDescent="0.2">
      <c r="Z430" s="153"/>
      <c r="AA430" s="153"/>
      <c r="AB430" s="153"/>
      <c r="AC430" s="153"/>
      <c r="AD430" s="153"/>
      <c r="AE430" s="153"/>
      <c r="AF430" s="153"/>
      <c r="AG430" s="153"/>
      <c r="AH430" s="153"/>
      <c r="AI430" s="153"/>
      <c r="AJ430" s="153"/>
      <c r="AK430" s="153"/>
      <c r="AL430" s="153"/>
      <c r="AM430" s="153"/>
      <c r="AN430" s="153"/>
      <c r="AO430" s="153"/>
      <c r="AP430" s="153"/>
      <c r="AQ430" s="153"/>
      <c r="AR430" s="153"/>
      <c r="AS430" s="153"/>
      <c r="AT430" s="153"/>
      <c r="AU430" s="153"/>
      <c r="AV430" s="153"/>
      <c r="AW430" s="153"/>
      <c r="AX430" s="153"/>
      <c r="AY430" s="153"/>
      <c r="AZ430" s="153"/>
      <c r="BA430" s="153"/>
      <c r="BB430" s="153"/>
      <c r="BC430" s="153"/>
      <c r="BD430" s="153"/>
      <c r="BE430" s="153"/>
      <c r="BF430" s="153"/>
      <c r="BG430" s="153"/>
      <c r="BH430" s="153"/>
      <c r="BI430" s="153"/>
      <c r="BJ430" s="153"/>
      <c r="BK430" s="153"/>
      <c r="BL430" s="153"/>
      <c r="BM430" s="153"/>
      <c r="BN430" s="153"/>
      <c r="BO430" s="153"/>
      <c r="BP430" s="153"/>
      <c r="BQ430" s="153"/>
      <c r="BR430" s="153"/>
      <c r="BS430" s="153"/>
    </row>
    <row r="431" spans="26:71" x14ac:dyDescent="0.2">
      <c r="Z431" s="153"/>
      <c r="AA431" s="153"/>
      <c r="AB431" s="153"/>
      <c r="AC431" s="153"/>
      <c r="AD431" s="153"/>
      <c r="AE431" s="153"/>
      <c r="AF431" s="153"/>
      <c r="AG431" s="153"/>
      <c r="AH431" s="153"/>
      <c r="AI431" s="153"/>
      <c r="AJ431" s="153"/>
      <c r="AK431" s="153"/>
      <c r="AL431" s="153"/>
      <c r="AM431" s="153"/>
      <c r="AN431" s="153"/>
      <c r="AO431" s="153"/>
      <c r="AP431" s="153"/>
      <c r="AQ431" s="153"/>
      <c r="AR431" s="153"/>
      <c r="AS431" s="153"/>
      <c r="AT431" s="153"/>
      <c r="AU431" s="153"/>
      <c r="AV431" s="153"/>
      <c r="AW431" s="153"/>
      <c r="AX431" s="153"/>
      <c r="AY431" s="153"/>
      <c r="AZ431" s="153"/>
      <c r="BA431" s="153"/>
      <c r="BB431" s="153"/>
      <c r="BC431" s="153"/>
      <c r="BD431" s="153"/>
      <c r="BE431" s="153"/>
      <c r="BF431" s="153"/>
      <c r="BG431" s="153"/>
      <c r="BH431" s="153"/>
      <c r="BI431" s="153"/>
      <c r="BJ431" s="153"/>
      <c r="BK431" s="153"/>
      <c r="BL431" s="153"/>
      <c r="BM431" s="153"/>
      <c r="BN431" s="153"/>
      <c r="BO431" s="153"/>
      <c r="BP431" s="153"/>
      <c r="BQ431" s="153"/>
      <c r="BR431" s="153"/>
      <c r="BS431" s="153"/>
    </row>
    <row r="432" spans="26:71" x14ac:dyDescent="0.2">
      <c r="Z432" s="153"/>
      <c r="AA432" s="153"/>
      <c r="AB432" s="153"/>
      <c r="AC432" s="153"/>
      <c r="AD432" s="153"/>
      <c r="AE432" s="153"/>
      <c r="AF432" s="153"/>
      <c r="AG432" s="153"/>
      <c r="AH432" s="153"/>
      <c r="AI432" s="153"/>
      <c r="AJ432" s="153"/>
      <c r="AK432" s="153"/>
      <c r="AL432" s="153"/>
      <c r="AM432" s="153"/>
      <c r="AN432" s="153"/>
      <c r="AO432" s="153"/>
      <c r="AP432" s="153"/>
      <c r="AQ432" s="153"/>
      <c r="AR432" s="153"/>
      <c r="AS432" s="153"/>
      <c r="AT432" s="153"/>
      <c r="AU432" s="153"/>
      <c r="AV432" s="153"/>
      <c r="AW432" s="153"/>
      <c r="AX432" s="153"/>
      <c r="AY432" s="153"/>
      <c r="AZ432" s="153"/>
      <c r="BA432" s="153"/>
      <c r="BB432" s="153"/>
      <c r="BC432" s="153"/>
      <c r="BD432" s="153"/>
      <c r="BE432" s="153"/>
      <c r="BF432" s="153"/>
      <c r="BG432" s="153"/>
      <c r="BH432" s="153"/>
      <c r="BI432" s="153"/>
      <c r="BJ432" s="153"/>
      <c r="BK432" s="153"/>
      <c r="BL432" s="153"/>
      <c r="BM432" s="153"/>
      <c r="BN432" s="153"/>
      <c r="BO432" s="153"/>
      <c r="BP432" s="153"/>
      <c r="BQ432" s="153"/>
      <c r="BR432" s="153"/>
      <c r="BS432" s="153"/>
    </row>
    <row r="433" spans="26:71" x14ac:dyDescent="0.2">
      <c r="Z433" s="153"/>
      <c r="AA433" s="153"/>
      <c r="AB433" s="153"/>
      <c r="AC433" s="153"/>
      <c r="AD433" s="153"/>
      <c r="AE433" s="153"/>
      <c r="AF433" s="153"/>
      <c r="AG433" s="153"/>
      <c r="AH433" s="153"/>
      <c r="AI433" s="153"/>
      <c r="AJ433" s="153"/>
      <c r="AK433" s="153"/>
      <c r="AL433" s="153"/>
      <c r="AM433" s="153"/>
      <c r="AN433" s="153"/>
      <c r="AO433" s="153"/>
      <c r="AP433" s="153"/>
      <c r="AQ433" s="153"/>
      <c r="AR433" s="153"/>
      <c r="AS433" s="153"/>
      <c r="AT433" s="153"/>
      <c r="AU433" s="153"/>
      <c r="AV433" s="153"/>
      <c r="AW433" s="153"/>
      <c r="AX433" s="153"/>
      <c r="AY433" s="153"/>
      <c r="AZ433" s="153"/>
      <c r="BA433" s="153"/>
      <c r="BB433" s="153"/>
      <c r="BC433" s="153"/>
      <c r="BD433" s="153"/>
      <c r="BE433" s="153"/>
      <c r="BF433" s="153"/>
      <c r="BG433" s="153"/>
      <c r="BH433" s="153"/>
      <c r="BI433" s="153"/>
      <c r="BJ433" s="153"/>
      <c r="BK433" s="153"/>
      <c r="BL433" s="153"/>
      <c r="BM433" s="153"/>
      <c r="BN433" s="153"/>
      <c r="BO433" s="153"/>
      <c r="BP433" s="153"/>
      <c r="BQ433" s="153"/>
      <c r="BR433" s="153"/>
      <c r="BS433" s="153"/>
    </row>
    <row r="434" spans="26:71" x14ac:dyDescent="0.2">
      <c r="Z434" s="153"/>
      <c r="AA434" s="153"/>
      <c r="AB434" s="153"/>
      <c r="AC434" s="153"/>
      <c r="AD434" s="153"/>
      <c r="AE434" s="153"/>
      <c r="AF434" s="153"/>
      <c r="AG434" s="153"/>
      <c r="AH434" s="153"/>
      <c r="AI434" s="153"/>
      <c r="AJ434" s="153"/>
      <c r="AK434" s="153"/>
      <c r="AL434" s="153"/>
      <c r="AM434" s="153"/>
      <c r="AN434" s="153"/>
      <c r="AO434" s="153"/>
      <c r="AP434" s="153"/>
      <c r="AQ434" s="153"/>
      <c r="AR434" s="153"/>
      <c r="AS434" s="153"/>
      <c r="AT434" s="153"/>
      <c r="AU434" s="153"/>
      <c r="AV434" s="153"/>
      <c r="AW434" s="153"/>
      <c r="AX434" s="153"/>
      <c r="AY434" s="153"/>
      <c r="AZ434" s="153"/>
      <c r="BA434" s="153"/>
      <c r="BB434" s="153"/>
      <c r="BC434" s="153"/>
      <c r="BD434" s="153"/>
      <c r="BE434" s="153"/>
      <c r="BF434" s="153"/>
      <c r="BG434" s="153"/>
      <c r="BH434" s="153"/>
      <c r="BI434" s="153"/>
      <c r="BJ434" s="153"/>
      <c r="BK434" s="153"/>
      <c r="BL434" s="153"/>
      <c r="BM434" s="153"/>
      <c r="BN434" s="153"/>
      <c r="BO434" s="153"/>
      <c r="BP434" s="153"/>
      <c r="BQ434" s="153"/>
      <c r="BR434" s="153"/>
      <c r="BS434" s="153"/>
    </row>
    <row r="435" spans="26:71" x14ac:dyDescent="0.2">
      <c r="Z435" s="153"/>
      <c r="AA435" s="153"/>
      <c r="AB435" s="153"/>
      <c r="AC435" s="153"/>
      <c r="AD435" s="153"/>
      <c r="AE435" s="153"/>
      <c r="AF435" s="153"/>
      <c r="AG435" s="153"/>
      <c r="AH435" s="153"/>
      <c r="AI435" s="153"/>
      <c r="AJ435" s="153"/>
      <c r="AK435" s="153"/>
      <c r="AL435" s="153"/>
      <c r="AM435" s="153"/>
      <c r="AN435" s="153"/>
      <c r="AO435" s="153"/>
      <c r="AP435" s="153"/>
      <c r="AQ435" s="153"/>
      <c r="AR435" s="153"/>
      <c r="AS435" s="153"/>
      <c r="AT435" s="153"/>
      <c r="AU435" s="153"/>
      <c r="AV435" s="153"/>
      <c r="AW435" s="153"/>
      <c r="AX435" s="153"/>
      <c r="AY435" s="153"/>
      <c r="AZ435" s="153"/>
      <c r="BA435" s="153"/>
      <c r="BB435" s="153"/>
      <c r="BC435" s="153"/>
      <c r="BD435" s="153"/>
      <c r="BE435" s="153"/>
      <c r="BF435" s="153"/>
      <c r="BG435" s="153"/>
      <c r="BH435" s="153"/>
      <c r="BI435" s="153"/>
      <c r="BJ435" s="153"/>
      <c r="BK435" s="153"/>
      <c r="BL435" s="153"/>
      <c r="BM435" s="153"/>
      <c r="BN435" s="153"/>
      <c r="BO435" s="153"/>
      <c r="BP435" s="153"/>
      <c r="BQ435" s="153"/>
      <c r="BR435" s="153"/>
      <c r="BS435" s="153"/>
    </row>
    <row r="436" spans="26:71" x14ac:dyDescent="0.2">
      <c r="Z436" s="153"/>
      <c r="AA436" s="153"/>
      <c r="AB436" s="153"/>
      <c r="AC436" s="153"/>
      <c r="AD436" s="153"/>
      <c r="AE436" s="153"/>
      <c r="AF436" s="153"/>
      <c r="AG436" s="153"/>
      <c r="AH436" s="153"/>
      <c r="AI436" s="153"/>
      <c r="AJ436" s="153"/>
      <c r="AK436" s="153"/>
      <c r="AL436" s="153"/>
      <c r="AM436" s="153"/>
      <c r="AN436" s="153"/>
      <c r="AO436" s="153"/>
      <c r="AP436" s="153"/>
      <c r="AQ436" s="153"/>
      <c r="AR436" s="153"/>
      <c r="AS436" s="153"/>
      <c r="AT436" s="153"/>
      <c r="AU436" s="153"/>
      <c r="AV436" s="153"/>
      <c r="AW436" s="153"/>
      <c r="AX436" s="153"/>
      <c r="AY436" s="153"/>
      <c r="AZ436" s="153"/>
      <c r="BA436" s="153"/>
      <c r="BB436" s="153"/>
      <c r="BC436" s="153"/>
      <c r="BD436" s="153"/>
      <c r="BE436" s="153"/>
      <c r="BF436" s="153"/>
      <c r="BG436" s="153"/>
      <c r="BH436" s="153"/>
      <c r="BI436" s="153"/>
      <c r="BJ436" s="153"/>
      <c r="BK436" s="153"/>
      <c r="BL436" s="153"/>
      <c r="BM436" s="153"/>
      <c r="BN436" s="153"/>
      <c r="BO436" s="153"/>
      <c r="BP436" s="153"/>
      <c r="BQ436" s="153"/>
      <c r="BR436" s="153"/>
      <c r="BS436" s="153"/>
    </row>
    <row r="437" spans="26:71" x14ac:dyDescent="0.2">
      <c r="Z437" s="153"/>
      <c r="AA437" s="153"/>
      <c r="AB437" s="153"/>
      <c r="AC437" s="153"/>
      <c r="AD437" s="153"/>
      <c r="AE437" s="153"/>
      <c r="AF437" s="153"/>
      <c r="AG437" s="153"/>
      <c r="AH437" s="153"/>
      <c r="AI437" s="153"/>
      <c r="AJ437" s="153"/>
      <c r="AK437" s="153"/>
      <c r="AL437" s="153"/>
      <c r="AM437" s="153"/>
      <c r="AN437" s="153"/>
      <c r="AO437" s="153"/>
      <c r="AP437" s="153"/>
      <c r="AQ437" s="153"/>
      <c r="AR437" s="153"/>
      <c r="AS437" s="153"/>
      <c r="AT437" s="153"/>
      <c r="AU437" s="153"/>
      <c r="AV437" s="153"/>
      <c r="AW437" s="153"/>
      <c r="AX437" s="153"/>
      <c r="AY437" s="153"/>
      <c r="AZ437" s="153"/>
      <c r="BA437" s="153"/>
      <c r="BB437" s="153"/>
      <c r="BC437" s="153"/>
      <c r="BD437" s="153"/>
      <c r="BE437" s="153"/>
      <c r="BF437" s="153"/>
      <c r="BG437" s="153"/>
      <c r="BH437" s="153"/>
      <c r="BI437" s="153"/>
      <c r="BJ437" s="153"/>
      <c r="BK437" s="153"/>
      <c r="BL437" s="153"/>
      <c r="BM437" s="153"/>
      <c r="BN437" s="153"/>
      <c r="BO437" s="153"/>
      <c r="BP437" s="153"/>
      <c r="BQ437" s="153"/>
      <c r="BR437" s="153"/>
      <c r="BS437" s="153"/>
    </row>
    <row r="438" spans="26:71" x14ac:dyDescent="0.2">
      <c r="Z438" s="153"/>
      <c r="AA438" s="153"/>
      <c r="AB438" s="153"/>
      <c r="AC438" s="153"/>
      <c r="AD438" s="153"/>
      <c r="AE438" s="153"/>
      <c r="AF438" s="153"/>
      <c r="AG438" s="153"/>
      <c r="AH438" s="153"/>
      <c r="AI438" s="153"/>
      <c r="AJ438" s="153"/>
      <c r="AK438" s="153"/>
      <c r="AL438" s="153"/>
      <c r="AM438" s="153"/>
      <c r="AN438" s="153"/>
      <c r="AO438" s="153"/>
      <c r="AP438" s="153"/>
      <c r="AQ438" s="153"/>
      <c r="AR438" s="153"/>
      <c r="AS438" s="153"/>
      <c r="AT438" s="153"/>
      <c r="AU438" s="153"/>
      <c r="AV438" s="153"/>
      <c r="AW438" s="153"/>
      <c r="AX438" s="153"/>
      <c r="AY438" s="153"/>
      <c r="AZ438" s="153"/>
      <c r="BA438" s="153"/>
      <c r="BB438" s="153"/>
      <c r="BC438" s="153"/>
      <c r="BD438" s="153"/>
      <c r="BE438" s="153"/>
      <c r="BF438" s="153"/>
      <c r="BG438" s="153"/>
      <c r="BH438" s="153"/>
      <c r="BI438" s="153"/>
      <c r="BJ438" s="153"/>
      <c r="BK438" s="153"/>
      <c r="BL438" s="153"/>
      <c r="BM438" s="153"/>
      <c r="BN438" s="153"/>
      <c r="BO438" s="153"/>
      <c r="BP438" s="153"/>
      <c r="BQ438" s="153"/>
      <c r="BR438" s="153"/>
      <c r="BS438" s="153"/>
    </row>
    <row r="439" spans="26:71" x14ac:dyDescent="0.2">
      <c r="Z439" s="153"/>
      <c r="AA439" s="153"/>
      <c r="AB439" s="153"/>
      <c r="AC439" s="153"/>
      <c r="AD439" s="153"/>
      <c r="AE439" s="153"/>
      <c r="AF439" s="153"/>
      <c r="AG439" s="153"/>
      <c r="AH439" s="153"/>
      <c r="AI439" s="153"/>
      <c r="AJ439" s="153"/>
      <c r="AK439" s="153"/>
      <c r="AL439" s="153"/>
      <c r="AM439" s="153"/>
      <c r="AN439" s="153"/>
      <c r="AO439" s="153"/>
      <c r="AP439" s="153"/>
      <c r="AQ439" s="153"/>
      <c r="AR439" s="153"/>
      <c r="AS439" s="153"/>
      <c r="AT439" s="153"/>
      <c r="AU439" s="153"/>
      <c r="AV439" s="153"/>
      <c r="AW439" s="153"/>
      <c r="AX439" s="153"/>
      <c r="AY439" s="153"/>
      <c r="AZ439" s="153"/>
      <c r="BA439" s="153"/>
      <c r="BB439" s="153"/>
      <c r="BC439" s="153"/>
      <c r="BD439" s="153"/>
      <c r="BE439" s="153"/>
      <c r="BF439" s="153"/>
      <c r="BG439" s="153"/>
      <c r="BH439" s="153"/>
      <c r="BI439" s="153"/>
      <c r="BJ439" s="153"/>
      <c r="BK439" s="153"/>
      <c r="BL439" s="153"/>
      <c r="BM439" s="153"/>
      <c r="BN439" s="153"/>
      <c r="BO439" s="153"/>
      <c r="BP439" s="153"/>
      <c r="BQ439" s="153"/>
      <c r="BR439" s="153"/>
      <c r="BS439" s="153"/>
    </row>
    <row r="440" spans="26:71" x14ac:dyDescent="0.2">
      <c r="Z440" s="153"/>
      <c r="AA440" s="153"/>
      <c r="AB440" s="153"/>
      <c r="AC440" s="153"/>
      <c r="AD440" s="153"/>
      <c r="AE440" s="153"/>
      <c r="AF440" s="153"/>
      <c r="AG440" s="153"/>
      <c r="AH440" s="153"/>
      <c r="AI440" s="153"/>
      <c r="AJ440" s="153"/>
      <c r="AK440" s="153"/>
      <c r="AL440" s="153"/>
      <c r="AM440" s="153"/>
      <c r="AN440" s="153"/>
      <c r="AO440" s="153"/>
      <c r="AP440" s="153"/>
      <c r="AQ440" s="153"/>
      <c r="AR440" s="153"/>
      <c r="AS440" s="153"/>
      <c r="AT440" s="153"/>
      <c r="AU440" s="153"/>
      <c r="AV440" s="153"/>
      <c r="AW440" s="153"/>
      <c r="AX440" s="153"/>
      <c r="AY440" s="153"/>
      <c r="AZ440" s="153"/>
      <c r="BA440" s="153"/>
      <c r="BB440" s="153"/>
      <c r="BC440" s="153"/>
      <c r="BD440" s="153"/>
      <c r="BE440" s="153"/>
      <c r="BF440" s="153"/>
      <c r="BG440" s="153"/>
      <c r="BH440" s="153"/>
      <c r="BI440" s="153"/>
      <c r="BJ440" s="153"/>
      <c r="BK440" s="153"/>
      <c r="BL440" s="153"/>
      <c r="BM440" s="153"/>
      <c r="BN440" s="153"/>
      <c r="BO440" s="153"/>
      <c r="BP440" s="153"/>
      <c r="BQ440" s="153"/>
      <c r="BR440" s="153"/>
      <c r="BS440" s="153"/>
    </row>
    <row r="441" spans="26:71" x14ac:dyDescent="0.2">
      <c r="Z441" s="153"/>
      <c r="AA441" s="153"/>
      <c r="AB441" s="153"/>
      <c r="AC441" s="153"/>
      <c r="AD441" s="153"/>
      <c r="AE441" s="153"/>
      <c r="AF441" s="153"/>
      <c r="AG441" s="153"/>
      <c r="AH441" s="153"/>
      <c r="AI441" s="153"/>
      <c r="AJ441" s="153"/>
      <c r="AK441" s="153"/>
      <c r="AL441" s="153"/>
      <c r="AM441" s="153"/>
      <c r="AN441" s="153"/>
      <c r="AO441" s="153"/>
      <c r="AP441" s="153"/>
      <c r="AQ441" s="153"/>
      <c r="AR441" s="153"/>
      <c r="AS441" s="153"/>
      <c r="AT441" s="153"/>
      <c r="AU441" s="153"/>
      <c r="AV441" s="153"/>
      <c r="AW441" s="153"/>
      <c r="AX441" s="153"/>
      <c r="AY441" s="153"/>
      <c r="AZ441" s="153"/>
      <c r="BA441" s="153"/>
      <c r="BB441" s="153"/>
      <c r="BC441" s="153"/>
      <c r="BD441" s="153"/>
      <c r="BE441" s="153"/>
      <c r="BF441" s="153"/>
      <c r="BG441" s="153"/>
      <c r="BH441" s="153"/>
      <c r="BI441" s="153"/>
      <c r="BJ441" s="153"/>
      <c r="BK441" s="153"/>
      <c r="BL441" s="153"/>
      <c r="BM441" s="153"/>
      <c r="BN441" s="153"/>
      <c r="BO441" s="153"/>
      <c r="BP441" s="153"/>
      <c r="BQ441" s="153"/>
      <c r="BR441" s="153"/>
      <c r="BS441" s="153"/>
    </row>
    <row r="442" spans="26:71" x14ac:dyDescent="0.2">
      <c r="Z442" s="153"/>
      <c r="AA442" s="153"/>
      <c r="AB442" s="153"/>
      <c r="AC442" s="153"/>
      <c r="AD442" s="153"/>
      <c r="AE442" s="153"/>
      <c r="AF442" s="153"/>
      <c r="AG442" s="153"/>
      <c r="AH442" s="153"/>
      <c r="AI442" s="153"/>
      <c r="AJ442" s="153"/>
      <c r="AK442" s="153"/>
      <c r="AL442" s="153"/>
      <c r="AM442" s="153"/>
      <c r="AN442" s="153"/>
      <c r="AO442" s="153"/>
      <c r="AP442" s="153"/>
      <c r="AQ442" s="153"/>
      <c r="AR442" s="153"/>
      <c r="AS442" s="153"/>
      <c r="AT442" s="153"/>
      <c r="AU442" s="153"/>
      <c r="AV442" s="153"/>
      <c r="AW442" s="153"/>
      <c r="AX442" s="153"/>
      <c r="AY442" s="153"/>
      <c r="AZ442" s="153"/>
      <c r="BA442" s="153"/>
      <c r="BB442" s="153"/>
      <c r="BC442" s="153"/>
      <c r="BD442" s="153"/>
      <c r="BE442" s="153"/>
      <c r="BF442" s="153"/>
      <c r="BG442" s="153"/>
      <c r="BH442" s="153"/>
      <c r="BI442" s="153"/>
      <c r="BJ442" s="153"/>
      <c r="BK442" s="153"/>
      <c r="BL442" s="153"/>
      <c r="BM442" s="153"/>
      <c r="BN442" s="153"/>
      <c r="BO442" s="153"/>
      <c r="BP442" s="153"/>
      <c r="BQ442" s="153"/>
      <c r="BR442" s="153"/>
      <c r="BS442" s="153"/>
    </row>
    <row r="443" spans="26:71" x14ac:dyDescent="0.2">
      <c r="Z443" s="153"/>
      <c r="AA443" s="153"/>
      <c r="AB443" s="153"/>
      <c r="AC443" s="153"/>
      <c r="AD443" s="153"/>
      <c r="AE443" s="153"/>
      <c r="AF443" s="153"/>
      <c r="AG443" s="153"/>
      <c r="AH443" s="153"/>
      <c r="AI443" s="153"/>
      <c r="AJ443" s="153"/>
      <c r="AK443" s="153"/>
      <c r="AL443" s="153"/>
      <c r="AM443" s="153"/>
      <c r="AN443" s="153"/>
      <c r="AO443" s="153"/>
      <c r="AP443" s="153"/>
      <c r="AQ443" s="153"/>
      <c r="AR443" s="153"/>
      <c r="AS443" s="153"/>
      <c r="AT443" s="153"/>
      <c r="AU443" s="153"/>
      <c r="AV443" s="153"/>
      <c r="AW443" s="153"/>
      <c r="AX443" s="153"/>
      <c r="AY443" s="153"/>
      <c r="AZ443" s="153"/>
      <c r="BA443" s="153"/>
      <c r="BB443" s="153"/>
      <c r="BC443" s="153"/>
      <c r="BD443" s="153"/>
      <c r="BE443" s="153"/>
      <c r="BF443" s="153"/>
      <c r="BG443" s="153"/>
      <c r="BH443" s="153"/>
      <c r="BI443" s="153"/>
      <c r="BJ443" s="153"/>
      <c r="BK443" s="153"/>
      <c r="BL443" s="153"/>
      <c r="BM443" s="153"/>
      <c r="BN443" s="153"/>
      <c r="BO443" s="153"/>
      <c r="BP443" s="153"/>
      <c r="BQ443" s="153"/>
      <c r="BR443" s="153"/>
      <c r="BS443" s="153"/>
    </row>
    <row r="444" spans="26:71" x14ac:dyDescent="0.2">
      <c r="Z444" s="153"/>
      <c r="AA444" s="153"/>
      <c r="AB444" s="153"/>
      <c r="AC444" s="153"/>
      <c r="AD444" s="153"/>
      <c r="AE444" s="153"/>
      <c r="AF444" s="153"/>
      <c r="AG444" s="153"/>
      <c r="AH444" s="153"/>
      <c r="AI444" s="153"/>
      <c r="AJ444" s="153"/>
      <c r="AK444" s="153"/>
      <c r="AL444" s="153"/>
      <c r="AM444" s="153"/>
      <c r="AN444" s="153"/>
      <c r="AO444" s="153"/>
      <c r="AP444" s="153"/>
      <c r="AQ444" s="153"/>
      <c r="AR444" s="153"/>
      <c r="AS444" s="153"/>
      <c r="AT444" s="153"/>
      <c r="AU444" s="153"/>
      <c r="AV444" s="153"/>
      <c r="AW444" s="153"/>
      <c r="AX444" s="153"/>
      <c r="AY444" s="153"/>
      <c r="AZ444" s="153"/>
      <c r="BA444" s="153"/>
      <c r="BB444" s="153"/>
      <c r="BC444" s="153"/>
      <c r="BD444" s="153"/>
      <c r="BE444" s="153"/>
      <c r="BF444" s="153"/>
      <c r="BG444" s="153"/>
      <c r="BH444" s="153"/>
      <c r="BI444" s="153"/>
      <c r="BJ444" s="153"/>
      <c r="BK444" s="153"/>
      <c r="BL444" s="153"/>
      <c r="BM444" s="153"/>
      <c r="BN444" s="153"/>
      <c r="BO444" s="153"/>
      <c r="BP444" s="153"/>
      <c r="BQ444" s="153"/>
      <c r="BR444" s="153"/>
      <c r="BS444" s="153"/>
    </row>
    <row r="445" spans="26:71" x14ac:dyDescent="0.2">
      <c r="Z445" s="153"/>
      <c r="AA445" s="153"/>
      <c r="AB445" s="153"/>
      <c r="AC445" s="153"/>
      <c r="AD445" s="153"/>
      <c r="AE445" s="153"/>
      <c r="AF445" s="153"/>
      <c r="AG445" s="153"/>
      <c r="AH445" s="153"/>
      <c r="AI445" s="153"/>
      <c r="AJ445" s="153"/>
      <c r="AK445" s="153"/>
      <c r="AL445" s="153"/>
      <c r="AM445" s="153"/>
      <c r="AN445" s="153"/>
      <c r="AO445" s="153"/>
      <c r="AP445" s="153"/>
      <c r="AQ445" s="153"/>
      <c r="AR445" s="153"/>
      <c r="AS445" s="153"/>
      <c r="AT445" s="153"/>
      <c r="AU445" s="153"/>
      <c r="AV445" s="153"/>
      <c r="AW445" s="153"/>
      <c r="AX445" s="153"/>
      <c r="AY445" s="153"/>
      <c r="AZ445" s="153"/>
      <c r="BA445" s="153"/>
      <c r="BB445" s="153"/>
      <c r="BC445" s="153"/>
      <c r="BD445" s="153"/>
      <c r="BE445" s="153"/>
      <c r="BF445" s="153"/>
      <c r="BG445" s="153"/>
      <c r="BH445" s="153"/>
      <c r="BI445" s="153"/>
      <c r="BJ445" s="153"/>
      <c r="BK445" s="153"/>
      <c r="BL445" s="153"/>
      <c r="BM445" s="153"/>
      <c r="BN445" s="153"/>
      <c r="BO445" s="153"/>
      <c r="BP445" s="153"/>
      <c r="BQ445" s="153"/>
      <c r="BR445" s="153"/>
      <c r="BS445" s="153"/>
    </row>
    <row r="446" spans="26:71" x14ac:dyDescent="0.2">
      <c r="Z446" s="153"/>
      <c r="AA446" s="153"/>
      <c r="AB446" s="153"/>
      <c r="AC446" s="153"/>
      <c r="AD446" s="153"/>
      <c r="AE446" s="153"/>
      <c r="AF446" s="153"/>
      <c r="AG446" s="153"/>
      <c r="AH446" s="153"/>
      <c r="AI446" s="153"/>
      <c r="AJ446" s="153"/>
      <c r="AK446" s="153"/>
      <c r="AL446" s="153"/>
      <c r="AM446" s="153"/>
      <c r="AN446" s="153"/>
      <c r="AO446" s="153"/>
      <c r="AP446" s="153"/>
      <c r="AQ446" s="153"/>
      <c r="AR446" s="153"/>
      <c r="AS446" s="153"/>
      <c r="AT446" s="153"/>
      <c r="AU446" s="153"/>
      <c r="AV446" s="153"/>
      <c r="AW446" s="153"/>
      <c r="AX446" s="153"/>
      <c r="AY446" s="153"/>
      <c r="AZ446" s="153"/>
      <c r="BA446" s="153"/>
      <c r="BB446" s="153"/>
      <c r="BC446" s="153"/>
      <c r="BD446" s="153"/>
      <c r="BE446" s="153"/>
      <c r="BF446" s="153"/>
      <c r="BG446" s="153"/>
      <c r="BH446" s="153"/>
      <c r="BI446" s="153"/>
      <c r="BJ446" s="153"/>
      <c r="BK446" s="153"/>
      <c r="BL446" s="153"/>
      <c r="BM446" s="153"/>
      <c r="BN446" s="153"/>
      <c r="BO446" s="153"/>
      <c r="BP446" s="153"/>
      <c r="BQ446" s="153"/>
      <c r="BR446" s="153"/>
      <c r="BS446" s="153"/>
    </row>
    <row r="447" spans="26:71" x14ac:dyDescent="0.2">
      <c r="Z447" s="153"/>
      <c r="AA447" s="153"/>
      <c r="AB447" s="153"/>
      <c r="AC447" s="153"/>
      <c r="AD447" s="153"/>
      <c r="AE447" s="153"/>
      <c r="AF447" s="153"/>
      <c r="AG447" s="153"/>
      <c r="AH447" s="153"/>
      <c r="AI447" s="153"/>
      <c r="AJ447" s="153"/>
      <c r="AK447" s="153"/>
      <c r="AL447" s="153"/>
      <c r="AM447" s="153"/>
      <c r="AN447" s="153"/>
      <c r="AO447" s="153"/>
      <c r="AP447" s="153"/>
      <c r="AQ447" s="153"/>
      <c r="AR447" s="153"/>
      <c r="AS447" s="153"/>
      <c r="AT447" s="153"/>
      <c r="AU447" s="153"/>
      <c r="AV447" s="153"/>
      <c r="AW447" s="153"/>
      <c r="AX447" s="153"/>
      <c r="AY447" s="153"/>
      <c r="AZ447" s="153"/>
      <c r="BA447" s="153"/>
      <c r="BB447" s="153"/>
      <c r="BC447" s="153"/>
      <c r="BD447" s="153"/>
      <c r="BE447" s="153"/>
      <c r="BF447" s="153"/>
      <c r="BG447" s="153"/>
      <c r="BH447" s="153"/>
      <c r="BI447" s="153"/>
      <c r="BJ447" s="153"/>
      <c r="BK447" s="153"/>
      <c r="BL447" s="153"/>
      <c r="BM447" s="153"/>
      <c r="BN447" s="153"/>
      <c r="BO447" s="153"/>
      <c r="BP447" s="153"/>
      <c r="BQ447" s="153"/>
      <c r="BR447" s="153"/>
      <c r="BS447" s="153"/>
    </row>
    <row r="448" spans="26:71" x14ac:dyDescent="0.2">
      <c r="Z448" s="153"/>
      <c r="AA448" s="153"/>
      <c r="AB448" s="153"/>
      <c r="AC448" s="153"/>
      <c r="AD448" s="153"/>
      <c r="AE448" s="153"/>
      <c r="AF448" s="153"/>
      <c r="AG448" s="153"/>
      <c r="AH448" s="153"/>
      <c r="AI448" s="153"/>
      <c r="AJ448" s="153"/>
      <c r="AK448" s="153"/>
      <c r="AL448" s="153"/>
      <c r="AM448" s="153"/>
      <c r="AN448" s="153"/>
      <c r="AO448" s="153"/>
      <c r="AP448" s="153"/>
      <c r="AQ448" s="153"/>
      <c r="AR448" s="153"/>
      <c r="AS448" s="153"/>
      <c r="AT448" s="153"/>
      <c r="AU448" s="153"/>
      <c r="AV448" s="153"/>
      <c r="AW448" s="153"/>
      <c r="AX448" s="153"/>
      <c r="AY448" s="153"/>
      <c r="AZ448" s="153"/>
      <c r="BA448" s="153"/>
      <c r="BB448" s="153"/>
      <c r="BC448" s="153"/>
      <c r="BD448" s="153"/>
      <c r="BE448" s="153"/>
      <c r="BF448" s="153"/>
      <c r="BG448" s="153"/>
      <c r="BH448" s="153"/>
      <c r="BI448" s="153"/>
      <c r="BJ448" s="153"/>
      <c r="BK448" s="153"/>
      <c r="BL448" s="153"/>
      <c r="BM448" s="153"/>
      <c r="BN448" s="153"/>
      <c r="BO448" s="153"/>
      <c r="BP448" s="153"/>
      <c r="BQ448" s="153"/>
      <c r="BR448" s="153"/>
      <c r="BS448" s="153"/>
    </row>
    <row r="449" spans="26:71" x14ac:dyDescent="0.2">
      <c r="Z449" s="153"/>
      <c r="AA449" s="153"/>
      <c r="AB449" s="153"/>
      <c r="AC449" s="153"/>
      <c r="AD449" s="153"/>
      <c r="AE449" s="153"/>
      <c r="AF449" s="153"/>
      <c r="AG449" s="153"/>
      <c r="AH449" s="153"/>
      <c r="AI449" s="153"/>
      <c r="AJ449" s="153"/>
      <c r="AK449" s="153"/>
      <c r="AL449" s="153"/>
      <c r="AM449" s="153"/>
      <c r="AN449" s="153"/>
      <c r="AO449" s="153"/>
      <c r="AP449" s="153"/>
      <c r="AQ449" s="153"/>
      <c r="AR449" s="153"/>
      <c r="AS449" s="153"/>
      <c r="AT449" s="153"/>
      <c r="AU449" s="153"/>
      <c r="AV449" s="153"/>
      <c r="AW449" s="153"/>
      <c r="AX449" s="153"/>
      <c r="AY449" s="153"/>
      <c r="AZ449" s="153"/>
      <c r="BA449" s="153"/>
      <c r="BB449" s="153"/>
      <c r="BC449" s="153"/>
      <c r="BD449" s="153"/>
      <c r="BE449" s="153"/>
      <c r="BF449" s="153"/>
      <c r="BG449" s="153"/>
      <c r="BH449" s="153"/>
      <c r="BI449" s="153"/>
      <c r="BJ449" s="153"/>
      <c r="BK449" s="153"/>
      <c r="BL449" s="153"/>
      <c r="BM449" s="153"/>
      <c r="BN449" s="153"/>
      <c r="BO449" s="153"/>
      <c r="BP449" s="153"/>
      <c r="BQ449" s="153"/>
      <c r="BR449" s="153"/>
      <c r="BS449" s="153"/>
    </row>
    <row r="450" spans="26:71" x14ac:dyDescent="0.2">
      <c r="Z450" s="153"/>
      <c r="AA450" s="153"/>
      <c r="AB450" s="153"/>
      <c r="AC450" s="153"/>
      <c r="AD450" s="153"/>
      <c r="AE450" s="153"/>
      <c r="AF450" s="153"/>
      <c r="AG450" s="153"/>
      <c r="AH450" s="153"/>
      <c r="AI450" s="153"/>
      <c r="AJ450" s="153"/>
      <c r="AK450" s="153"/>
      <c r="AL450" s="153"/>
      <c r="AM450" s="153"/>
      <c r="AN450" s="153"/>
      <c r="AO450" s="153"/>
      <c r="AP450" s="153"/>
      <c r="AQ450" s="153"/>
      <c r="AR450" s="153"/>
      <c r="AS450" s="153"/>
      <c r="AT450" s="153"/>
      <c r="AU450" s="153"/>
      <c r="AV450" s="153"/>
      <c r="AW450" s="153"/>
      <c r="AX450" s="153"/>
      <c r="AY450" s="153"/>
      <c r="AZ450" s="153"/>
      <c r="BA450" s="153"/>
      <c r="BB450" s="153"/>
      <c r="BC450" s="153"/>
      <c r="BD450" s="153"/>
      <c r="BE450" s="153"/>
      <c r="BF450" s="153"/>
      <c r="BG450" s="153"/>
      <c r="BH450" s="153"/>
      <c r="BI450" s="153"/>
      <c r="BJ450" s="153"/>
      <c r="BK450" s="153"/>
      <c r="BL450" s="153"/>
      <c r="BM450" s="153"/>
      <c r="BN450" s="153"/>
      <c r="BO450" s="153"/>
      <c r="BP450" s="153"/>
      <c r="BQ450" s="153"/>
      <c r="BR450" s="153"/>
      <c r="BS450" s="153"/>
    </row>
    <row r="451" spans="26:71" x14ac:dyDescent="0.2">
      <c r="Z451" s="153"/>
      <c r="AA451" s="153"/>
      <c r="AB451" s="153"/>
      <c r="AC451" s="153"/>
      <c r="AD451" s="153"/>
      <c r="AE451" s="153"/>
      <c r="AF451" s="153"/>
      <c r="AG451" s="153"/>
      <c r="AH451" s="153"/>
      <c r="AI451" s="153"/>
      <c r="AJ451" s="153"/>
      <c r="AK451" s="153"/>
      <c r="AL451" s="153"/>
      <c r="AM451" s="153"/>
      <c r="AN451" s="153"/>
      <c r="AO451" s="153"/>
      <c r="AP451" s="153"/>
      <c r="AQ451" s="153"/>
      <c r="AR451" s="153"/>
      <c r="AS451" s="153"/>
      <c r="AT451" s="153"/>
      <c r="AU451" s="153"/>
      <c r="AV451" s="153"/>
      <c r="AW451" s="153"/>
      <c r="AX451" s="153"/>
      <c r="AY451" s="153"/>
      <c r="AZ451" s="153"/>
      <c r="BA451" s="153"/>
      <c r="BB451" s="153"/>
      <c r="BC451" s="153"/>
      <c r="BD451" s="153"/>
      <c r="BE451" s="153"/>
      <c r="BF451" s="153"/>
      <c r="BG451" s="153"/>
      <c r="BH451" s="153"/>
      <c r="BI451" s="153"/>
      <c r="BJ451" s="153"/>
      <c r="BK451" s="153"/>
      <c r="BL451" s="153"/>
      <c r="BM451" s="153"/>
      <c r="BN451" s="153"/>
      <c r="BO451" s="153"/>
      <c r="BP451" s="153"/>
      <c r="BQ451" s="153"/>
      <c r="BR451" s="153"/>
      <c r="BS451" s="153"/>
    </row>
    <row r="452" spans="26:71" x14ac:dyDescent="0.2">
      <c r="Z452" s="153"/>
      <c r="AA452" s="153"/>
      <c r="AB452" s="153"/>
      <c r="AC452" s="153"/>
      <c r="AD452" s="153"/>
      <c r="AE452" s="153"/>
      <c r="AF452" s="153"/>
      <c r="AG452" s="153"/>
      <c r="AH452" s="153"/>
      <c r="AI452" s="153"/>
      <c r="AJ452" s="153"/>
      <c r="AK452" s="153"/>
      <c r="AL452" s="153"/>
      <c r="AM452" s="153"/>
      <c r="AN452" s="153"/>
      <c r="AO452" s="153"/>
      <c r="AP452" s="153"/>
      <c r="AQ452" s="153"/>
      <c r="AR452" s="153"/>
      <c r="AS452" s="153"/>
      <c r="AT452" s="153"/>
      <c r="AU452" s="153"/>
      <c r="AV452" s="153"/>
      <c r="AW452" s="153"/>
      <c r="AX452" s="153"/>
      <c r="AY452" s="153"/>
      <c r="AZ452" s="153"/>
      <c r="BA452" s="153"/>
      <c r="BB452" s="153"/>
      <c r="BC452" s="153"/>
      <c r="BD452" s="153"/>
      <c r="BE452" s="153"/>
      <c r="BF452" s="153"/>
      <c r="BG452" s="153"/>
      <c r="BH452" s="153"/>
      <c r="BI452" s="153"/>
      <c r="BJ452" s="153"/>
      <c r="BK452" s="153"/>
      <c r="BL452" s="153"/>
      <c r="BM452" s="153"/>
      <c r="BN452" s="153"/>
      <c r="BO452" s="153"/>
      <c r="BP452" s="153"/>
      <c r="BQ452" s="153"/>
      <c r="BR452" s="153"/>
      <c r="BS452" s="153"/>
    </row>
    <row r="453" spans="26:71" x14ac:dyDescent="0.2">
      <c r="Z453" s="153"/>
      <c r="AA453" s="153"/>
      <c r="AB453" s="153"/>
      <c r="AC453" s="153"/>
      <c r="AD453" s="153"/>
      <c r="AE453" s="153"/>
      <c r="AF453" s="153"/>
      <c r="AG453" s="153"/>
      <c r="AH453" s="153"/>
      <c r="AI453" s="153"/>
      <c r="AJ453" s="153"/>
      <c r="AK453" s="153"/>
      <c r="AL453" s="153"/>
      <c r="AM453" s="153"/>
      <c r="AN453" s="153"/>
      <c r="AO453" s="153"/>
      <c r="AP453" s="153"/>
      <c r="AQ453" s="153"/>
      <c r="AR453" s="153"/>
      <c r="AS453" s="153"/>
      <c r="AT453" s="153"/>
      <c r="AU453" s="153"/>
      <c r="AV453" s="153"/>
      <c r="AW453" s="153"/>
      <c r="AX453" s="153"/>
      <c r="AY453" s="153"/>
      <c r="AZ453" s="153"/>
      <c r="BA453" s="153"/>
      <c r="BB453" s="153"/>
      <c r="BC453" s="153"/>
      <c r="BD453" s="153"/>
      <c r="BE453" s="153"/>
      <c r="BF453" s="153"/>
      <c r="BG453" s="153"/>
      <c r="BH453" s="153"/>
      <c r="BI453" s="153"/>
      <c r="BJ453" s="153"/>
      <c r="BK453" s="153"/>
      <c r="BL453" s="153"/>
      <c r="BM453" s="153"/>
      <c r="BN453" s="153"/>
      <c r="BO453" s="153"/>
      <c r="BP453" s="153"/>
      <c r="BQ453" s="153"/>
      <c r="BR453" s="153"/>
      <c r="BS453" s="153"/>
    </row>
    <row r="454" spans="26:71" x14ac:dyDescent="0.2">
      <c r="Z454" s="153"/>
      <c r="AA454" s="153"/>
      <c r="AB454" s="153"/>
      <c r="AC454" s="153"/>
      <c r="AD454" s="153"/>
      <c r="AE454" s="153"/>
      <c r="AF454" s="153"/>
      <c r="AG454" s="153"/>
      <c r="AH454" s="153"/>
      <c r="AI454" s="153"/>
      <c r="AJ454" s="153"/>
      <c r="AK454" s="153"/>
      <c r="AL454" s="153"/>
      <c r="AM454" s="153"/>
      <c r="AN454" s="153"/>
      <c r="AO454" s="153"/>
      <c r="AP454" s="153"/>
      <c r="AQ454" s="153"/>
      <c r="AR454" s="153"/>
      <c r="AS454" s="153"/>
      <c r="AT454" s="153"/>
      <c r="AU454" s="153"/>
      <c r="AV454" s="153"/>
      <c r="AW454" s="153"/>
      <c r="AX454" s="153"/>
      <c r="AY454" s="153"/>
      <c r="AZ454" s="153"/>
      <c r="BA454" s="153"/>
      <c r="BB454" s="153"/>
      <c r="BC454" s="153"/>
      <c r="BD454" s="153"/>
      <c r="BE454" s="153"/>
      <c r="BF454" s="153"/>
      <c r="BG454" s="153"/>
      <c r="BH454" s="153"/>
      <c r="BI454" s="153"/>
      <c r="BJ454" s="153"/>
      <c r="BK454" s="153"/>
      <c r="BL454" s="153"/>
      <c r="BM454" s="153"/>
      <c r="BN454" s="153"/>
      <c r="BO454" s="153"/>
      <c r="BP454" s="153"/>
      <c r="BQ454" s="153"/>
      <c r="BR454" s="153"/>
      <c r="BS454" s="153"/>
    </row>
    <row r="455" spans="26:71" x14ac:dyDescent="0.2">
      <c r="Z455" s="153"/>
      <c r="AA455" s="153"/>
      <c r="AB455" s="153"/>
      <c r="AC455" s="153"/>
      <c r="AD455" s="153"/>
      <c r="AE455" s="153"/>
      <c r="AF455" s="153"/>
      <c r="AG455" s="153"/>
      <c r="AH455" s="153"/>
      <c r="AI455" s="153"/>
      <c r="AJ455" s="153"/>
      <c r="AK455" s="153"/>
      <c r="AL455" s="153"/>
      <c r="AM455" s="153"/>
      <c r="AN455" s="153"/>
      <c r="AO455" s="153"/>
      <c r="AP455" s="153"/>
      <c r="AQ455" s="153"/>
      <c r="AR455" s="153"/>
      <c r="AS455" s="153"/>
      <c r="AT455" s="153"/>
      <c r="AU455" s="153"/>
      <c r="AV455" s="153"/>
      <c r="AW455" s="153"/>
      <c r="AX455" s="153"/>
      <c r="AY455" s="153"/>
      <c r="AZ455" s="153"/>
      <c r="BA455" s="153"/>
      <c r="BB455" s="153"/>
      <c r="BC455" s="153"/>
      <c r="BD455" s="153"/>
      <c r="BE455" s="153"/>
      <c r="BF455" s="153"/>
      <c r="BG455" s="153"/>
      <c r="BH455" s="153"/>
      <c r="BI455" s="153"/>
      <c r="BJ455" s="153"/>
      <c r="BK455" s="153"/>
      <c r="BL455" s="153"/>
      <c r="BM455" s="153"/>
      <c r="BN455" s="153"/>
      <c r="BO455" s="153"/>
      <c r="BP455" s="153"/>
      <c r="BQ455" s="153"/>
      <c r="BR455" s="153"/>
      <c r="BS455" s="153"/>
    </row>
    <row r="456" spans="26:71" x14ac:dyDescent="0.2">
      <c r="Z456" s="153"/>
      <c r="AA456" s="153"/>
      <c r="AB456" s="153"/>
      <c r="AC456" s="153"/>
      <c r="AD456" s="153"/>
      <c r="AE456" s="153"/>
      <c r="AF456" s="153"/>
      <c r="AG456" s="153"/>
      <c r="AH456" s="153"/>
      <c r="AI456" s="153"/>
      <c r="AJ456" s="153"/>
      <c r="AK456" s="153"/>
      <c r="AL456" s="153"/>
      <c r="AM456" s="153"/>
      <c r="AN456" s="153"/>
      <c r="AO456" s="153"/>
      <c r="AP456" s="153"/>
      <c r="AQ456" s="153"/>
      <c r="AR456" s="153"/>
      <c r="AS456" s="153"/>
      <c r="AT456" s="153"/>
      <c r="AU456" s="153"/>
      <c r="AV456" s="153"/>
      <c r="AW456" s="153"/>
      <c r="AX456" s="153"/>
      <c r="AY456" s="153"/>
      <c r="AZ456" s="153"/>
      <c r="BA456" s="153"/>
      <c r="BB456" s="153"/>
      <c r="BC456" s="153"/>
      <c r="BD456" s="153"/>
      <c r="BE456" s="153"/>
      <c r="BF456" s="153"/>
      <c r="BG456" s="153"/>
      <c r="BH456" s="153"/>
      <c r="BI456" s="153"/>
      <c r="BJ456" s="153"/>
      <c r="BK456" s="153"/>
      <c r="BL456" s="153"/>
      <c r="BM456" s="153"/>
      <c r="BN456" s="153"/>
      <c r="BO456" s="153"/>
      <c r="BP456" s="153"/>
      <c r="BQ456" s="153"/>
      <c r="BR456" s="153"/>
      <c r="BS456" s="153"/>
    </row>
    <row r="457" spans="26:71" x14ac:dyDescent="0.2">
      <c r="Z457" s="153"/>
      <c r="AA457" s="153"/>
      <c r="AB457" s="153"/>
      <c r="AC457" s="153"/>
      <c r="AD457" s="153"/>
      <c r="AE457" s="153"/>
      <c r="AF457" s="153"/>
      <c r="AG457" s="153"/>
      <c r="AH457" s="153"/>
      <c r="AI457" s="153"/>
      <c r="AJ457" s="153"/>
      <c r="AK457" s="153"/>
      <c r="AL457" s="153"/>
      <c r="AM457" s="153"/>
      <c r="AN457" s="153"/>
      <c r="AO457" s="153"/>
      <c r="AP457" s="153"/>
      <c r="AQ457" s="153"/>
      <c r="AR457" s="153"/>
      <c r="AS457" s="153"/>
      <c r="AT457" s="153"/>
      <c r="AU457" s="153"/>
      <c r="AV457" s="153"/>
      <c r="AW457" s="153"/>
      <c r="AX457" s="153"/>
      <c r="AY457" s="153"/>
      <c r="AZ457" s="153"/>
      <c r="BA457" s="153"/>
      <c r="BB457" s="153"/>
      <c r="BC457" s="153"/>
      <c r="BD457" s="153"/>
      <c r="BE457" s="153"/>
      <c r="BF457" s="153"/>
      <c r="BG457" s="153"/>
      <c r="BH457" s="153"/>
      <c r="BI457" s="153"/>
      <c r="BJ457" s="153"/>
      <c r="BK457" s="153"/>
      <c r="BL457" s="153"/>
      <c r="BM457" s="153"/>
      <c r="BN457" s="153"/>
      <c r="BO457" s="153"/>
      <c r="BP457" s="153"/>
      <c r="BQ457" s="153"/>
      <c r="BR457" s="153"/>
      <c r="BS457" s="153"/>
    </row>
    <row r="458" spans="26:71" x14ac:dyDescent="0.2">
      <c r="Z458" s="153"/>
      <c r="AA458" s="153"/>
      <c r="AB458" s="153"/>
      <c r="AC458" s="153"/>
      <c r="AD458" s="153"/>
      <c r="AE458" s="153"/>
      <c r="AF458" s="153"/>
      <c r="AG458" s="153"/>
      <c r="AH458" s="153"/>
      <c r="AI458" s="153"/>
      <c r="AJ458" s="153"/>
      <c r="AK458" s="153"/>
      <c r="AL458" s="153"/>
      <c r="AM458" s="153"/>
      <c r="AN458" s="153"/>
      <c r="AO458" s="153"/>
      <c r="AP458" s="153"/>
      <c r="AQ458" s="153"/>
      <c r="AR458" s="153"/>
      <c r="AS458" s="153"/>
      <c r="AT458" s="153"/>
      <c r="AU458" s="153"/>
      <c r="AV458" s="153"/>
      <c r="AW458" s="153"/>
      <c r="AX458" s="153"/>
      <c r="AY458" s="153"/>
      <c r="AZ458" s="153"/>
      <c r="BA458" s="153"/>
      <c r="BB458" s="153"/>
      <c r="BC458" s="153"/>
      <c r="BD458" s="153"/>
      <c r="BE458" s="153"/>
      <c r="BF458" s="153"/>
      <c r="BG458" s="153"/>
      <c r="BH458" s="153"/>
      <c r="BI458" s="153"/>
      <c r="BJ458" s="153"/>
      <c r="BK458" s="153"/>
      <c r="BL458" s="153"/>
      <c r="BM458" s="153"/>
      <c r="BN458" s="153"/>
      <c r="BO458" s="153"/>
      <c r="BP458" s="153"/>
      <c r="BQ458" s="153"/>
      <c r="BR458" s="153"/>
      <c r="BS458" s="153"/>
    </row>
    <row r="459" spans="26:71" x14ac:dyDescent="0.2">
      <c r="Z459" s="153"/>
      <c r="AA459" s="153"/>
      <c r="AB459" s="153"/>
      <c r="AC459" s="153"/>
      <c r="AD459" s="153"/>
      <c r="AE459" s="153"/>
      <c r="AF459" s="153"/>
      <c r="AG459" s="153"/>
      <c r="AH459" s="153"/>
      <c r="AI459" s="153"/>
      <c r="AJ459" s="153"/>
      <c r="AK459" s="153"/>
      <c r="AL459" s="153"/>
      <c r="AM459" s="153"/>
      <c r="AN459" s="153"/>
      <c r="AO459" s="153"/>
      <c r="AP459" s="153"/>
      <c r="AQ459" s="153"/>
      <c r="AR459" s="153"/>
      <c r="AS459" s="153"/>
      <c r="AT459" s="153"/>
      <c r="AU459" s="153"/>
      <c r="AV459" s="153"/>
      <c r="AW459" s="153"/>
      <c r="AX459" s="153"/>
      <c r="AY459" s="153"/>
      <c r="AZ459" s="153"/>
      <c r="BA459" s="153"/>
      <c r="BB459" s="153"/>
      <c r="BC459" s="153"/>
      <c r="BD459" s="153"/>
      <c r="BE459" s="153"/>
      <c r="BF459" s="153"/>
      <c r="BG459" s="153"/>
      <c r="BH459" s="153"/>
      <c r="BI459" s="153"/>
      <c r="BJ459" s="153"/>
      <c r="BK459" s="153"/>
      <c r="BL459" s="153"/>
      <c r="BM459" s="153"/>
      <c r="BN459" s="153"/>
      <c r="BO459" s="153"/>
      <c r="BP459" s="153"/>
      <c r="BQ459" s="153"/>
      <c r="BR459" s="153"/>
      <c r="BS459" s="153"/>
    </row>
    <row r="460" spans="26:71" x14ac:dyDescent="0.2">
      <c r="Z460" s="153"/>
      <c r="AA460" s="153"/>
      <c r="AB460" s="153"/>
      <c r="AC460" s="153"/>
      <c r="AD460" s="153"/>
      <c r="AE460" s="153"/>
      <c r="AF460" s="153"/>
      <c r="AG460" s="153"/>
      <c r="AH460" s="153"/>
      <c r="AI460" s="153"/>
      <c r="AJ460" s="153"/>
      <c r="AK460" s="153"/>
      <c r="AL460" s="153"/>
      <c r="AM460" s="153"/>
      <c r="AN460" s="153"/>
      <c r="AO460" s="153"/>
      <c r="AP460" s="153"/>
      <c r="AQ460" s="153"/>
      <c r="AR460" s="153"/>
      <c r="AS460" s="153"/>
      <c r="AT460" s="153"/>
      <c r="AU460" s="153"/>
      <c r="AV460" s="153"/>
      <c r="AW460" s="153"/>
      <c r="AX460" s="153"/>
      <c r="AY460" s="153"/>
      <c r="AZ460" s="153"/>
      <c r="BA460" s="153"/>
      <c r="BB460" s="153"/>
      <c r="BC460" s="153"/>
      <c r="BD460" s="153"/>
      <c r="BE460" s="153"/>
      <c r="BF460" s="153"/>
      <c r="BG460" s="153"/>
      <c r="BH460" s="153"/>
      <c r="BI460" s="153"/>
      <c r="BJ460" s="153"/>
      <c r="BK460" s="153"/>
      <c r="BL460" s="153"/>
      <c r="BM460" s="153"/>
      <c r="BN460" s="153"/>
      <c r="BO460" s="153"/>
      <c r="BP460" s="153"/>
      <c r="BQ460" s="153"/>
      <c r="BR460" s="153"/>
      <c r="BS460" s="153"/>
    </row>
    <row r="461" spans="26:71" x14ac:dyDescent="0.2">
      <c r="Z461" s="153"/>
      <c r="AA461" s="153"/>
      <c r="AB461" s="153"/>
      <c r="AC461" s="153"/>
      <c r="AD461" s="153"/>
      <c r="AE461" s="153"/>
      <c r="AF461" s="153"/>
      <c r="AG461" s="153"/>
      <c r="AH461" s="153"/>
      <c r="AI461" s="153"/>
      <c r="AJ461" s="153"/>
      <c r="AK461" s="153"/>
      <c r="AL461" s="153"/>
      <c r="AM461" s="153"/>
      <c r="AN461" s="153"/>
      <c r="AO461" s="153"/>
      <c r="AP461" s="153"/>
      <c r="AQ461" s="153"/>
      <c r="AR461" s="153"/>
      <c r="AS461" s="153"/>
      <c r="AT461" s="153"/>
      <c r="AU461" s="153"/>
      <c r="AV461" s="153"/>
      <c r="AW461" s="153"/>
      <c r="AX461" s="153"/>
      <c r="AY461" s="153"/>
      <c r="AZ461" s="153"/>
      <c r="BA461" s="153"/>
      <c r="BB461" s="153"/>
      <c r="BC461" s="153"/>
      <c r="BD461" s="153"/>
      <c r="BE461" s="153"/>
      <c r="BF461" s="153"/>
      <c r="BG461" s="153"/>
      <c r="BH461" s="153"/>
      <c r="BI461" s="153"/>
      <c r="BJ461" s="153"/>
      <c r="BK461" s="153"/>
      <c r="BL461" s="153"/>
      <c r="BM461" s="153"/>
      <c r="BN461" s="153"/>
      <c r="BO461" s="153"/>
      <c r="BP461" s="153"/>
      <c r="BQ461" s="153"/>
      <c r="BR461" s="153"/>
      <c r="BS461" s="153"/>
    </row>
    <row r="462" spans="26:71" x14ac:dyDescent="0.2">
      <c r="Z462" s="153"/>
      <c r="AA462" s="153"/>
      <c r="AB462" s="153"/>
      <c r="AC462" s="153"/>
      <c r="AD462" s="153"/>
      <c r="AE462" s="153"/>
      <c r="AF462" s="153"/>
      <c r="AG462" s="153"/>
      <c r="AH462" s="153"/>
      <c r="AI462" s="153"/>
      <c r="AJ462" s="153"/>
      <c r="AK462" s="153"/>
      <c r="AL462" s="153"/>
      <c r="AM462" s="153"/>
      <c r="AN462" s="153"/>
      <c r="AO462" s="153"/>
      <c r="AP462" s="153"/>
      <c r="AQ462" s="153"/>
      <c r="AR462" s="153"/>
      <c r="AS462" s="153"/>
      <c r="AT462" s="153"/>
      <c r="AU462" s="153"/>
      <c r="AV462" s="153"/>
      <c r="AW462" s="153"/>
      <c r="AX462" s="153"/>
      <c r="AY462" s="153"/>
      <c r="AZ462" s="153"/>
      <c r="BA462" s="153"/>
      <c r="BB462" s="153"/>
      <c r="BC462" s="153"/>
      <c r="BD462" s="153"/>
      <c r="BE462" s="153"/>
      <c r="BF462" s="153"/>
      <c r="BG462" s="153"/>
      <c r="BH462" s="153"/>
      <c r="BI462" s="153"/>
      <c r="BJ462" s="153"/>
      <c r="BK462" s="153"/>
      <c r="BL462" s="153"/>
      <c r="BM462" s="153"/>
      <c r="BN462" s="153"/>
      <c r="BO462" s="153"/>
      <c r="BP462" s="153"/>
      <c r="BQ462" s="153"/>
      <c r="BR462" s="153"/>
      <c r="BS462" s="153"/>
    </row>
    <row r="463" spans="26:71" x14ac:dyDescent="0.2">
      <c r="Z463" s="153"/>
      <c r="AA463" s="153"/>
      <c r="AB463" s="153"/>
      <c r="AC463" s="153"/>
      <c r="AD463" s="153"/>
      <c r="AE463" s="153"/>
      <c r="AF463" s="153"/>
      <c r="AG463" s="153"/>
      <c r="AH463" s="153"/>
      <c r="AI463" s="153"/>
      <c r="AJ463" s="153"/>
      <c r="AK463" s="153"/>
      <c r="AL463" s="153"/>
      <c r="AM463" s="153"/>
      <c r="AN463" s="153"/>
      <c r="AO463" s="153"/>
      <c r="AP463" s="153"/>
      <c r="AQ463" s="153"/>
      <c r="AR463" s="153"/>
      <c r="AS463" s="153"/>
      <c r="AT463" s="153"/>
      <c r="AU463" s="153"/>
      <c r="AV463" s="153"/>
      <c r="AW463" s="153"/>
      <c r="AX463" s="153"/>
      <c r="AY463" s="153"/>
      <c r="AZ463" s="153"/>
      <c r="BA463" s="153"/>
      <c r="BB463" s="153"/>
      <c r="BC463" s="153"/>
      <c r="BD463" s="153"/>
      <c r="BE463" s="153"/>
      <c r="BF463" s="153"/>
      <c r="BG463" s="153"/>
      <c r="BH463" s="153"/>
      <c r="BI463" s="153"/>
      <c r="BJ463" s="153"/>
      <c r="BK463" s="153"/>
      <c r="BL463" s="153"/>
      <c r="BM463" s="153"/>
      <c r="BN463" s="153"/>
      <c r="BO463" s="153"/>
      <c r="BP463" s="153"/>
      <c r="BQ463" s="153"/>
      <c r="BR463" s="153"/>
      <c r="BS463" s="153"/>
    </row>
    <row r="464" spans="26:71" x14ac:dyDescent="0.2">
      <c r="Z464" s="153"/>
      <c r="AA464" s="153"/>
      <c r="AB464" s="153"/>
      <c r="AC464" s="153"/>
      <c r="AD464" s="153"/>
      <c r="AE464" s="153"/>
      <c r="AF464" s="153"/>
      <c r="AG464" s="153"/>
      <c r="AH464" s="153"/>
      <c r="AI464" s="153"/>
      <c r="AJ464" s="153"/>
      <c r="AK464" s="153"/>
      <c r="AL464" s="153"/>
      <c r="AM464" s="153"/>
      <c r="AN464" s="153"/>
      <c r="AO464" s="153"/>
      <c r="AP464" s="153"/>
      <c r="AQ464" s="153"/>
      <c r="AR464" s="153"/>
      <c r="AS464" s="153"/>
      <c r="AT464" s="153"/>
      <c r="AU464" s="153"/>
      <c r="AV464" s="153"/>
      <c r="AW464" s="153"/>
      <c r="AX464" s="153"/>
      <c r="AY464" s="153"/>
      <c r="AZ464" s="153"/>
      <c r="BA464" s="153"/>
      <c r="BB464" s="153"/>
      <c r="BC464" s="153"/>
      <c r="BD464" s="153"/>
      <c r="BE464" s="153"/>
      <c r="BF464" s="153"/>
      <c r="BG464" s="153"/>
      <c r="BH464" s="153"/>
      <c r="BI464" s="153"/>
      <c r="BJ464" s="153"/>
      <c r="BK464" s="153"/>
      <c r="BL464" s="153"/>
      <c r="BM464" s="153"/>
      <c r="BN464" s="153"/>
      <c r="BO464" s="153"/>
      <c r="BP464" s="153"/>
      <c r="BQ464" s="153"/>
      <c r="BR464" s="153"/>
      <c r="BS464" s="153"/>
    </row>
    <row r="465" spans="26:71" x14ac:dyDescent="0.2">
      <c r="Z465" s="153"/>
      <c r="AA465" s="153"/>
      <c r="AB465" s="153"/>
      <c r="AC465" s="153"/>
      <c r="AD465" s="153"/>
      <c r="AE465" s="153"/>
      <c r="AF465" s="153"/>
      <c r="AG465" s="153"/>
      <c r="AH465" s="153"/>
      <c r="AI465" s="153"/>
      <c r="AJ465" s="153"/>
      <c r="AK465" s="153"/>
      <c r="AL465" s="153"/>
      <c r="AM465" s="153"/>
      <c r="AN465" s="153"/>
      <c r="AO465" s="153"/>
      <c r="AP465" s="153"/>
      <c r="AQ465" s="153"/>
      <c r="AR465" s="153"/>
      <c r="AS465" s="153"/>
      <c r="AT465" s="153"/>
      <c r="AU465" s="153"/>
      <c r="AV465" s="153"/>
      <c r="AW465" s="153"/>
      <c r="AX465" s="153"/>
      <c r="AY465" s="153"/>
      <c r="AZ465" s="153"/>
      <c r="BA465" s="153"/>
      <c r="BB465" s="153"/>
      <c r="BC465" s="153"/>
      <c r="BD465" s="153"/>
      <c r="BE465" s="153"/>
      <c r="BF465" s="153"/>
      <c r="BG465" s="153"/>
      <c r="BH465" s="153"/>
      <c r="BI465" s="153"/>
      <c r="BJ465" s="153"/>
      <c r="BK465" s="153"/>
      <c r="BL465" s="153"/>
      <c r="BM465" s="153"/>
      <c r="BN465" s="153"/>
      <c r="BO465" s="153"/>
      <c r="BP465" s="153"/>
      <c r="BQ465" s="153"/>
      <c r="BR465" s="153"/>
      <c r="BS465" s="153"/>
    </row>
    <row r="466" spans="26:71" x14ac:dyDescent="0.2">
      <c r="Z466" s="153"/>
      <c r="AA466" s="153"/>
      <c r="AB466" s="153"/>
      <c r="AC466" s="153"/>
      <c r="AD466" s="153"/>
      <c r="AE466" s="153"/>
      <c r="AF466" s="153"/>
      <c r="AG466" s="153"/>
      <c r="AH466" s="153"/>
      <c r="AI466" s="153"/>
      <c r="AJ466" s="153"/>
      <c r="AK466" s="153"/>
      <c r="AL466" s="153"/>
      <c r="AM466" s="153"/>
      <c r="AN466" s="153"/>
      <c r="AO466" s="153"/>
      <c r="AP466" s="153"/>
      <c r="AQ466" s="153"/>
      <c r="AR466" s="153"/>
      <c r="AS466" s="153"/>
      <c r="AT466" s="153"/>
      <c r="AU466" s="153"/>
      <c r="AV466" s="153"/>
      <c r="AW466" s="153"/>
      <c r="AX466" s="153"/>
      <c r="AY466" s="153"/>
      <c r="AZ466" s="153"/>
      <c r="BA466" s="153"/>
      <c r="BB466" s="153"/>
      <c r="BC466" s="153"/>
      <c r="BD466" s="153"/>
      <c r="BE466" s="153"/>
      <c r="BF466" s="153"/>
      <c r="BG466" s="153"/>
      <c r="BH466" s="153"/>
      <c r="BI466" s="153"/>
      <c r="BJ466" s="153"/>
      <c r="BK466" s="153"/>
      <c r="BL466" s="153"/>
      <c r="BM466" s="153"/>
      <c r="BN466" s="153"/>
      <c r="BO466" s="153"/>
      <c r="BP466" s="153"/>
      <c r="BQ466" s="153"/>
      <c r="BR466" s="153"/>
      <c r="BS466" s="153"/>
    </row>
    <row r="467" spans="26:71" x14ac:dyDescent="0.2">
      <c r="Z467" s="153"/>
      <c r="AA467" s="153"/>
      <c r="AB467" s="153"/>
      <c r="AC467" s="153"/>
      <c r="AD467" s="153"/>
      <c r="AE467" s="153"/>
      <c r="AF467" s="153"/>
      <c r="AG467" s="153"/>
      <c r="AH467" s="153"/>
      <c r="AI467" s="153"/>
      <c r="AJ467" s="153"/>
      <c r="AK467" s="153"/>
      <c r="AL467" s="153"/>
      <c r="AM467" s="153"/>
      <c r="AN467" s="153"/>
      <c r="AO467" s="153"/>
      <c r="AP467" s="153"/>
      <c r="AQ467" s="153"/>
      <c r="AR467" s="153"/>
      <c r="AS467" s="153"/>
      <c r="AT467" s="153"/>
      <c r="AU467" s="153"/>
      <c r="AV467" s="153"/>
      <c r="AW467" s="153"/>
      <c r="AX467" s="153"/>
      <c r="AY467" s="153"/>
      <c r="AZ467" s="153"/>
      <c r="BA467" s="153"/>
      <c r="BB467" s="153"/>
      <c r="BC467" s="153"/>
      <c r="BD467" s="153"/>
      <c r="BE467" s="153"/>
      <c r="BF467" s="153"/>
      <c r="BG467" s="153"/>
      <c r="BH467" s="153"/>
      <c r="BI467" s="153"/>
      <c r="BJ467" s="153"/>
      <c r="BK467" s="153"/>
      <c r="BL467" s="153"/>
      <c r="BM467" s="153"/>
      <c r="BN467" s="153"/>
      <c r="BO467" s="153"/>
      <c r="BP467" s="153"/>
      <c r="BQ467" s="153"/>
      <c r="BR467" s="153"/>
      <c r="BS467" s="153"/>
    </row>
    <row r="468" spans="26:71" x14ac:dyDescent="0.2"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153"/>
      <c r="AM468" s="153"/>
      <c r="AN468" s="153"/>
      <c r="AO468" s="153"/>
      <c r="AP468" s="153"/>
      <c r="AQ468" s="153"/>
      <c r="AR468" s="153"/>
      <c r="AS468" s="153"/>
      <c r="AT468" s="153"/>
      <c r="AU468" s="153"/>
      <c r="AV468" s="153"/>
      <c r="AW468" s="153"/>
      <c r="AX468" s="153"/>
      <c r="AY468" s="153"/>
      <c r="AZ468" s="153"/>
      <c r="BA468" s="153"/>
      <c r="BB468" s="153"/>
      <c r="BC468" s="153"/>
      <c r="BD468" s="153"/>
      <c r="BE468" s="153"/>
      <c r="BF468" s="153"/>
      <c r="BG468" s="153"/>
      <c r="BH468" s="153"/>
      <c r="BI468" s="153"/>
      <c r="BJ468" s="153"/>
      <c r="BK468" s="153"/>
      <c r="BL468" s="153"/>
      <c r="BM468" s="153"/>
      <c r="BN468" s="153"/>
      <c r="BO468" s="153"/>
      <c r="BP468" s="153"/>
      <c r="BQ468" s="153"/>
      <c r="BR468" s="153"/>
      <c r="BS468" s="153"/>
    </row>
    <row r="469" spans="26:71" x14ac:dyDescent="0.2">
      <c r="Z469" s="153"/>
      <c r="AA469" s="153"/>
      <c r="AB469" s="153"/>
      <c r="AC469" s="153"/>
      <c r="AD469" s="153"/>
      <c r="AE469" s="153"/>
      <c r="AF469" s="153"/>
      <c r="AG469" s="153"/>
      <c r="AH469" s="153"/>
      <c r="AI469" s="153"/>
      <c r="AJ469" s="153"/>
      <c r="AK469" s="153"/>
      <c r="AL469" s="153"/>
      <c r="AM469" s="153"/>
      <c r="AN469" s="153"/>
      <c r="AO469" s="153"/>
      <c r="AP469" s="153"/>
      <c r="AQ469" s="153"/>
      <c r="AR469" s="153"/>
      <c r="AS469" s="153"/>
      <c r="AT469" s="153"/>
      <c r="AU469" s="153"/>
      <c r="AV469" s="153"/>
      <c r="AW469" s="153"/>
      <c r="AX469" s="153"/>
      <c r="AY469" s="153"/>
      <c r="AZ469" s="153"/>
      <c r="BA469" s="153"/>
      <c r="BB469" s="153"/>
      <c r="BC469" s="153"/>
      <c r="BD469" s="153"/>
      <c r="BE469" s="153"/>
      <c r="BF469" s="153"/>
      <c r="BG469" s="153"/>
      <c r="BH469" s="153"/>
      <c r="BI469" s="153"/>
      <c r="BJ469" s="153"/>
      <c r="BK469" s="153"/>
      <c r="BL469" s="153"/>
      <c r="BM469" s="153"/>
      <c r="BN469" s="153"/>
      <c r="BO469" s="153"/>
      <c r="BP469" s="153"/>
      <c r="BQ469" s="153"/>
      <c r="BR469" s="153"/>
      <c r="BS469" s="153"/>
    </row>
    <row r="470" spans="26:71" x14ac:dyDescent="0.2">
      <c r="Z470" s="153"/>
      <c r="AA470" s="153"/>
      <c r="AB470" s="153"/>
      <c r="AC470" s="153"/>
      <c r="AD470" s="153"/>
      <c r="AE470" s="153"/>
      <c r="AF470" s="153"/>
      <c r="AG470" s="153"/>
      <c r="AH470" s="153"/>
      <c r="AI470" s="153"/>
      <c r="AJ470" s="153"/>
      <c r="AK470" s="153"/>
      <c r="AL470" s="153"/>
      <c r="AM470" s="153"/>
      <c r="AN470" s="153"/>
      <c r="AO470" s="153"/>
      <c r="AP470" s="153"/>
      <c r="AQ470" s="153"/>
      <c r="AR470" s="153"/>
      <c r="AS470" s="153"/>
      <c r="AT470" s="153"/>
      <c r="AU470" s="153"/>
      <c r="AV470" s="153"/>
      <c r="AW470" s="153"/>
      <c r="AX470" s="153"/>
      <c r="AY470" s="153"/>
      <c r="AZ470" s="153"/>
      <c r="BA470" s="153"/>
      <c r="BB470" s="153"/>
      <c r="BC470" s="153"/>
      <c r="BD470" s="153"/>
      <c r="BE470" s="153"/>
      <c r="BF470" s="153"/>
      <c r="BG470" s="153"/>
      <c r="BH470" s="153"/>
      <c r="BI470" s="153"/>
      <c r="BJ470" s="153"/>
      <c r="BK470" s="153"/>
      <c r="BL470" s="153"/>
      <c r="BM470" s="153"/>
      <c r="BN470" s="153"/>
      <c r="BO470" s="153"/>
      <c r="BP470" s="153"/>
      <c r="BQ470" s="153"/>
      <c r="BR470" s="153"/>
      <c r="BS470" s="153"/>
    </row>
    <row r="471" spans="26:71" x14ac:dyDescent="0.2">
      <c r="Z471" s="153"/>
      <c r="AA471" s="153"/>
      <c r="AB471" s="153"/>
      <c r="AC471" s="153"/>
      <c r="AD471" s="153"/>
      <c r="AE471" s="153"/>
      <c r="AF471" s="153"/>
      <c r="AG471" s="153"/>
      <c r="AH471" s="153"/>
      <c r="AI471" s="153"/>
      <c r="AJ471" s="153"/>
      <c r="AK471" s="153"/>
      <c r="AL471" s="153"/>
      <c r="AM471" s="153"/>
      <c r="AN471" s="153"/>
      <c r="AO471" s="153"/>
      <c r="AP471" s="153"/>
      <c r="AQ471" s="153"/>
      <c r="AR471" s="153"/>
      <c r="AS471" s="153"/>
      <c r="AT471" s="153"/>
      <c r="AU471" s="153"/>
      <c r="AV471" s="153"/>
      <c r="AW471" s="153"/>
      <c r="AX471" s="153"/>
      <c r="AY471" s="153"/>
      <c r="AZ471" s="153"/>
      <c r="BA471" s="153"/>
      <c r="BB471" s="153"/>
      <c r="BC471" s="153"/>
      <c r="BD471" s="153"/>
      <c r="BE471" s="153"/>
      <c r="BF471" s="153"/>
      <c r="BG471" s="153"/>
      <c r="BH471" s="153"/>
      <c r="BI471" s="153"/>
      <c r="BJ471" s="153"/>
      <c r="BK471" s="153"/>
      <c r="BL471" s="153"/>
      <c r="BM471" s="153"/>
      <c r="BN471" s="153"/>
      <c r="BO471" s="153"/>
      <c r="BP471" s="153"/>
      <c r="BQ471" s="153"/>
      <c r="BR471" s="153"/>
      <c r="BS471" s="153"/>
    </row>
    <row r="472" spans="26:71" x14ac:dyDescent="0.2">
      <c r="Z472" s="153"/>
      <c r="AA472" s="153"/>
      <c r="AB472" s="153"/>
      <c r="AC472" s="153"/>
      <c r="AD472" s="153"/>
      <c r="AE472" s="153"/>
      <c r="AF472" s="153"/>
      <c r="AG472" s="153"/>
      <c r="AH472" s="153"/>
      <c r="AI472" s="153"/>
      <c r="AJ472" s="153"/>
      <c r="AK472" s="153"/>
      <c r="AL472" s="153"/>
      <c r="AM472" s="153"/>
      <c r="AN472" s="153"/>
      <c r="AO472" s="153"/>
      <c r="AP472" s="153"/>
      <c r="AQ472" s="153"/>
      <c r="AR472" s="153"/>
      <c r="AS472" s="153"/>
      <c r="AT472" s="153"/>
      <c r="AU472" s="153"/>
      <c r="AV472" s="153"/>
      <c r="AW472" s="153"/>
      <c r="AX472" s="153"/>
      <c r="AY472" s="153"/>
      <c r="AZ472" s="153"/>
      <c r="BA472" s="153"/>
      <c r="BB472" s="153"/>
      <c r="BC472" s="153"/>
      <c r="BD472" s="153"/>
      <c r="BE472" s="153"/>
      <c r="BF472" s="153"/>
      <c r="BG472" s="153"/>
      <c r="BH472" s="153"/>
      <c r="BI472" s="153"/>
      <c r="BJ472" s="153"/>
      <c r="BK472" s="153"/>
      <c r="BL472" s="153"/>
      <c r="BM472" s="153"/>
      <c r="BN472" s="153"/>
      <c r="BO472" s="153"/>
      <c r="BP472" s="153"/>
      <c r="BQ472" s="153"/>
      <c r="BR472" s="153"/>
      <c r="BS472" s="153"/>
    </row>
    <row r="473" spans="26:71" x14ac:dyDescent="0.2">
      <c r="Z473" s="153"/>
      <c r="AA473" s="153"/>
      <c r="AB473" s="153"/>
      <c r="AC473" s="153"/>
      <c r="AD473" s="153"/>
      <c r="AE473" s="153"/>
      <c r="AF473" s="153"/>
      <c r="AG473" s="153"/>
      <c r="AH473" s="153"/>
      <c r="AI473" s="153"/>
      <c r="AJ473" s="153"/>
      <c r="AK473" s="153"/>
      <c r="AL473" s="153"/>
      <c r="AM473" s="153"/>
      <c r="AN473" s="153"/>
      <c r="AO473" s="153"/>
      <c r="AP473" s="153"/>
      <c r="AQ473" s="153"/>
      <c r="AR473" s="153"/>
      <c r="AS473" s="153"/>
      <c r="AT473" s="153"/>
      <c r="AU473" s="153"/>
      <c r="AV473" s="153"/>
      <c r="AW473" s="153"/>
      <c r="AX473" s="153"/>
      <c r="AY473" s="153"/>
      <c r="AZ473" s="153"/>
      <c r="BA473" s="153"/>
      <c r="BB473" s="153"/>
      <c r="BC473" s="153"/>
      <c r="BD473" s="153"/>
      <c r="BE473" s="153"/>
      <c r="BF473" s="153"/>
      <c r="BG473" s="153"/>
      <c r="BH473" s="153"/>
      <c r="BI473" s="153"/>
      <c r="BJ473" s="153"/>
      <c r="BK473" s="153"/>
      <c r="BL473" s="153"/>
      <c r="BM473" s="153"/>
      <c r="BN473" s="153"/>
      <c r="BO473" s="153"/>
      <c r="BP473" s="153"/>
      <c r="BQ473" s="153"/>
      <c r="BR473" s="153"/>
      <c r="BS473" s="153"/>
    </row>
    <row r="474" spans="26:71" x14ac:dyDescent="0.2">
      <c r="Z474" s="153"/>
      <c r="AA474" s="153"/>
      <c r="AB474" s="153"/>
      <c r="AC474" s="153"/>
      <c r="AD474" s="153"/>
      <c r="AE474" s="153"/>
      <c r="AF474" s="153"/>
      <c r="AG474" s="153"/>
      <c r="AH474" s="153"/>
      <c r="AI474" s="153"/>
      <c r="AJ474" s="153"/>
      <c r="AK474" s="153"/>
      <c r="AL474" s="153"/>
      <c r="AM474" s="153"/>
      <c r="AN474" s="153"/>
      <c r="AO474" s="153"/>
      <c r="AP474" s="153"/>
      <c r="AQ474" s="153"/>
      <c r="AR474" s="153"/>
      <c r="AS474" s="153"/>
      <c r="AT474" s="153"/>
      <c r="AU474" s="153"/>
      <c r="AV474" s="153"/>
      <c r="AW474" s="153"/>
      <c r="AX474" s="153"/>
      <c r="AY474" s="153"/>
      <c r="AZ474" s="153"/>
      <c r="BA474" s="153"/>
      <c r="BB474" s="153"/>
      <c r="BC474" s="153"/>
      <c r="BD474" s="153"/>
      <c r="BE474" s="153"/>
      <c r="BF474" s="153"/>
      <c r="BG474" s="153"/>
      <c r="BH474" s="153"/>
      <c r="BI474" s="153"/>
      <c r="BJ474" s="153"/>
      <c r="BK474" s="153"/>
      <c r="BL474" s="153"/>
      <c r="BM474" s="153"/>
      <c r="BN474" s="153"/>
      <c r="BO474" s="153"/>
      <c r="BP474" s="153"/>
      <c r="BQ474" s="153"/>
      <c r="BR474" s="153"/>
      <c r="BS474" s="153"/>
    </row>
    <row r="475" spans="26:71" x14ac:dyDescent="0.2">
      <c r="Z475" s="153"/>
      <c r="AA475" s="153"/>
      <c r="AB475" s="153"/>
      <c r="AC475" s="153"/>
      <c r="AD475" s="153"/>
      <c r="AE475" s="153"/>
      <c r="AF475" s="153"/>
      <c r="AG475" s="153"/>
      <c r="AH475" s="153"/>
      <c r="AI475" s="153"/>
      <c r="AJ475" s="153"/>
      <c r="AK475" s="153"/>
      <c r="AL475" s="153"/>
      <c r="AM475" s="153"/>
      <c r="AN475" s="153"/>
      <c r="AO475" s="153"/>
      <c r="AP475" s="153"/>
      <c r="AQ475" s="153"/>
      <c r="AR475" s="153"/>
      <c r="AS475" s="153"/>
      <c r="AT475" s="153"/>
      <c r="AU475" s="153"/>
      <c r="AV475" s="153"/>
      <c r="AW475" s="153"/>
      <c r="AX475" s="153"/>
      <c r="AY475" s="153"/>
      <c r="AZ475" s="153"/>
      <c r="BA475" s="153"/>
      <c r="BB475" s="153"/>
      <c r="BC475" s="153"/>
      <c r="BD475" s="153"/>
      <c r="BE475" s="153"/>
      <c r="BF475" s="153"/>
      <c r="BG475" s="153"/>
      <c r="BH475" s="153"/>
      <c r="BI475" s="153"/>
      <c r="BJ475" s="153"/>
      <c r="BK475" s="153"/>
      <c r="BL475" s="153"/>
      <c r="BM475" s="153"/>
      <c r="BN475" s="153"/>
      <c r="BO475" s="153"/>
      <c r="BP475" s="153"/>
      <c r="BQ475" s="153"/>
      <c r="BR475" s="153"/>
      <c r="BS475" s="153"/>
    </row>
    <row r="476" spans="26:71" x14ac:dyDescent="0.2">
      <c r="Z476" s="153"/>
      <c r="AA476" s="153"/>
      <c r="AB476" s="153"/>
      <c r="AC476" s="153"/>
      <c r="AD476" s="153"/>
      <c r="AE476" s="153"/>
      <c r="AF476" s="153"/>
      <c r="AG476" s="153"/>
      <c r="AH476" s="153"/>
      <c r="AI476" s="153"/>
      <c r="AJ476" s="153"/>
      <c r="AK476" s="153"/>
      <c r="AL476" s="153"/>
      <c r="AM476" s="153"/>
      <c r="AN476" s="153"/>
      <c r="AO476" s="153"/>
      <c r="AP476" s="153"/>
      <c r="AQ476" s="153"/>
      <c r="AR476" s="153"/>
      <c r="AS476" s="153"/>
      <c r="AT476" s="153"/>
      <c r="AU476" s="153"/>
      <c r="AV476" s="153"/>
      <c r="AW476" s="153"/>
      <c r="AX476" s="153"/>
      <c r="AY476" s="153"/>
      <c r="AZ476" s="153"/>
      <c r="BA476" s="153"/>
      <c r="BB476" s="153"/>
      <c r="BC476" s="153"/>
      <c r="BD476" s="153"/>
      <c r="BE476" s="153"/>
      <c r="BF476" s="153"/>
      <c r="BG476" s="153"/>
      <c r="BH476" s="153"/>
      <c r="BI476" s="153"/>
      <c r="BJ476" s="153"/>
      <c r="BK476" s="153"/>
      <c r="BL476" s="153"/>
      <c r="BM476" s="153"/>
      <c r="BN476" s="153"/>
      <c r="BO476" s="153"/>
      <c r="BP476" s="153"/>
      <c r="BQ476" s="153"/>
      <c r="BR476" s="153"/>
      <c r="BS476" s="153"/>
    </row>
    <row r="477" spans="26:71" x14ac:dyDescent="0.2">
      <c r="Z477" s="153"/>
      <c r="AA477" s="153"/>
      <c r="AB477" s="153"/>
      <c r="AC477" s="153"/>
      <c r="AD477" s="153"/>
      <c r="AE477" s="153"/>
      <c r="AF477" s="153"/>
      <c r="AG477" s="153"/>
      <c r="AH477" s="153"/>
      <c r="AI477" s="153"/>
      <c r="AJ477" s="153"/>
      <c r="AK477" s="153"/>
      <c r="AL477" s="153"/>
      <c r="AM477" s="153"/>
      <c r="AN477" s="153"/>
      <c r="AO477" s="153"/>
      <c r="AP477" s="153"/>
      <c r="AQ477" s="153"/>
      <c r="AR477" s="153"/>
      <c r="AS477" s="153"/>
      <c r="AT477" s="153"/>
      <c r="AU477" s="153"/>
      <c r="AV477" s="153"/>
      <c r="AW477" s="153"/>
      <c r="AX477" s="153"/>
      <c r="AY477" s="153"/>
      <c r="AZ477" s="153"/>
      <c r="BA477" s="153"/>
      <c r="BB477" s="153"/>
      <c r="BC477" s="153"/>
      <c r="BD477" s="153"/>
      <c r="BE477" s="153"/>
      <c r="BF477" s="153"/>
      <c r="BG477" s="153"/>
      <c r="BH477" s="153"/>
      <c r="BI477" s="153"/>
      <c r="BJ477" s="153"/>
      <c r="BK477" s="153"/>
      <c r="BL477" s="153"/>
      <c r="BM477" s="153"/>
      <c r="BN477" s="153"/>
      <c r="BO477" s="153"/>
      <c r="BP477" s="153"/>
      <c r="BQ477" s="153"/>
      <c r="BR477" s="153"/>
      <c r="BS477" s="153"/>
    </row>
    <row r="478" spans="26:71" x14ac:dyDescent="0.2">
      <c r="Z478" s="153"/>
      <c r="AA478" s="153"/>
      <c r="AB478" s="153"/>
      <c r="AC478" s="153"/>
      <c r="AD478" s="153"/>
      <c r="AE478" s="153"/>
      <c r="AF478" s="153"/>
      <c r="AG478" s="153"/>
      <c r="AH478" s="153"/>
      <c r="AI478" s="153"/>
      <c r="AJ478" s="153"/>
      <c r="AK478" s="153"/>
      <c r="AL478" s="153"/>
      <c r="AM478" s="153"/>
      <c r="AN478" s="153"/>
      <c r="AO478" s="153"/>
      <c r="AP478" s="153"/>
      <c r="AQ478" s="153"/>
      <c r="AR478" s="153"/>
      <c r="AS478" s="153"/>
      <c r="AT478" s="153"/>
      <c r="AU478" s="153"/>
      <c r="AV478" s="153"/>
      <c r="AW478" s="153"/>
      <c r="AX478" s="153"/>
      <c r="AY478" s="153"/>
      <c r="AZ478" s="153"/>
      <c r="BA478" s="153"/>
      <c r="BB478" s="153"/>
      <c r="BC478" s="153"/>
      <c r="BD478" s="153"/>
      <c r="BE478" s="153"/>
      <c r="BF478" s="153"/>
      <c r="BG478" s="153"/>
      <c r="BH478" s="153"/>
      <c r="BI478" s="153"/>
      <c r="BJ478" s="153"/>
      <c r="BK478" s="153"/>
      <c r="BL478" s="153"/>
      <c r="BM478" s="153"/>
      <c r="BN478" s="153"/>
      <c r="BO478" s="153"/>
      <c r="BP478" s="153"/>
      <c r="BQ478" s="153"/>
      <c r="BR478" s="153"/>
      <c r="BS478" s="153"/>
    </row>
    <row r="479" spans="26:71" x14ac:dyDescent="0.2">
      <c r="Z479" s="153"/>
      <c r="AA479" s="153"/>
      <c r="AB479" s="153"/>
      <c r="AC479" s="153"/>
      <c r="AD479" s="153"/>
      <c r="AE479" s="153"/>
      <c r="AF479" s="153"/>
      <c r="AG479" s="153"/>
      <c r="AH479" s="153"/>
      <c r="AI479" s="153"/>
      <c r="AJ479" s="153"/>
      <c r="AK479" s="153"/>
      <c r="AL479" s="153"/>
      <c r="AM479" s="153"/>
      <c r="AN479" s="153"/>
      <c r="AO479" s="153"/>
      <c r="AP479" s="153"/>
      <c r="AQ479" s="153"/>
      <c r="AR479" s="153"/>
      <c r="AS479" s="153"/>
      <c r="AT479" s="153"/>
      <c r="AU479" s="153"/>
      <c r="AV479" s="153"/>
      <c r="AW479" s="153"/>
      <c r="AX479" s="153"/>
      <c r="AY479" s="153"/>
      <c r="AZ479" s="153"/>
      <c r="BA479" s="153"/>
      <c r="BB479" s="153"/>
      <c r="BC479" s="153"/>
      <c r="BD479" s="153"/>
      <c r="BE479" s="153"/>
      <c r="BF479" s="153"/>
      <c r="BG479" s="153"/>
      <c r="BH479" s="153"/>
      <c r="BI479" s="153"/>
      <c r="BJ479" s="153"/>
      <c r="BK479" s="153"/>
      <c r="BL479" s="153"/>
      <c r="BM479" s="153"/>
      <c r="BN479" s="153"/>
      <c r="BO479" s="153"/>
      <c r="BP479" s="153"/>
      <c r="BQ479" s="153"/>
      <c r="BR479" s="153"/>
      <c r="BS479" s="153"/>
    </row>
    <row r="480" spans="26:71" x14ac:dyDescent="0.2">
      <c r="Z480" s="153"/>
      <c r="AA480" s="153"/>
      <c r="AB480" s="153"/>
      <c r="AC480" s="153"/>
      <c r="AD480" s="153"/>
      <c r="AE480" s="153"/>
      <c r="AF480" s="153"/>
      <c r="AG480" s="153"/>
      <c r="AH480" s="153"/>
      <c r="AI480" s="153"/>
      <c r="AJ480" s="153"/>
      <c r="AK480" s="153"/>
      <c r="AL480" s="153"/>
      <c r="AM480" s="153"/>
      <c r="AN480" s="153"/>
      <c r="AO480" s="153"/>
      <c r="AP480" s="153"/>
      <c r="AQ480" s="153"/>
      <c r="AR480" s="153"/>
      <c r="AS480" s="153"/>
      <c r="AT480" s="153"/>
      <c r="AU480" s="153"/>
      <c r="AV480" s="153"/>
      <c r="AW480" s="153"/>
      <c r="AX480" s="153"/>
      <c r="AY480" s="153"/>
      <c r="AZ480" s="153"/>
      <c r="BA480" s="153"/>
      <c r="BB480" s="153"/>
      <c r="BC480" s="153"/>
      <c r="BD480" s="153"/>
      <c r="BE480" s="153"/>
      <c r="BF480" s="153"/>
      <c r="BG480" s="153"/>
      <c r="BH480" s="153"/>
      <c r="BI480" s="153"/>
      <c r="BJ480" s="153"/>
      <c r="BK480" s="153"/>
      <c r="BL480" s="153"/>
      <c r="BM480" s="153"/>
      <c r="BN480" s="153"/>
      <c r="BO480" s="153"/>
      <c r="BP480" s="153"/>
      <c r="BQ480" s="153"/>
      <c r="BR480" s="153"/>
      <c r="BS480" s="153"/>
    </row>
    <row r="481" spans="26:71" x14ac:dyDescent="0.2">
      <c r="Z481" s="153"/>
      <c r="AA481" s="153"/>
      <c r="AB481" s="153"/>
      <c r="AC481" s="153"/>
      <c r="AD481" s="153"/>
      <c r="AE481" s="153"/>
      <c r="AF481" s="153"/>
      <c r="AG481" s="153"/>
      <c r="AH481" s="153"/>
      <c r="AI481" s="153"/>
      <c r="AJ481" s="153"/>
      <c r="AK481" s="153"/>
      <c r="AL481" s="153"/>
      <c r="AM481" s="153"/>
      <c r="AN481" s="153"/>
      <c r="AO481" s="153"/>
      <c r="AP481" s="153"/>
      <c r="AQ481" s="153"/>
      <c r="AR481" s="153"/>
      <c r="AS481" s="153"/>
      <c r="AT481" s="153"/>
      <c r="AU481" s="153"/>
      <c r="AV481" s="153"/>
      <c r="AW481" s="153"/>
      <c r="AX481" s="153"/>
      <c r="AY481" s="153"/>
      <c r="AZ481" s="153"/>
      <c r="BA481" s="153"/>
      <c r="BB481" s="153"/>
      <c r="BC481" s="153"/>
      <c r="BD481" s="153"/>
      <c r="BE481" s="153"/>
      <c r="BF481" s="153"/>
      <c r="BG481" s="153"/>
      <c r="BH481" s="153"/>
      <c r="BI481" s="153"/>
      <c r="BJ481" s="153"/>
      <c r="BK481" s="153"/>
      <c r="BL481" s="153"/>
      <c r="BM481" s="153"/>
      <c r="BN481" s="153"/>
      <c r="BO481" s="153"/>
      <c r="BP481" s="153"/>
      <c r="BQ481" s="153"/>
      <c r="BR481" s="153"/>
      <c r="BS481" s="153"/>
    </row>
    <row r="482" spans="26:71" x14ac:dyDescent="0.2">
      <c r="Z482" s="153"/>
      <c r="AA482" s="153"/>
      <c r="AB482" s="153"/>
      <c r="AC482" s="153"/>
      <c r="AD482" s="153"/>
      <c r="AE482" s="153"/>
      <c r="AF482" s="153"/>
      <c r="AG482" s="153"/>
      <c r="AH482" s="153"/>
      <c r="AI482" s="153"/>
      <c r="AJ482" s="153"/>
      <c r="AK482" s="153"/>
      <c r="AL482" s="153"/>
      <c r="AM482" s="153"/>
      <c r="AN482" s="153"/>
      <c r="AO482" s="153"/>
      <c r="AP482" s="153"/>
      <c r="AQ482" s="153"/>
      <c r="AR482" s="153"/>
      <c r="AS482" s="153"/>
      <c r="AT482" s="153"/>
      <c r="AU482" s="153"/>
      <c r="AV482" s="153"/>
      <c r="AW482" s="153"/>
      <c r="AX482" s="153"/>
      <c r="AY482" s="153"/>
      <c r="AZ482" s="153"/>
      <c r="BA482" s="153"/>
      <c r="BB482" s="153"/>
      <c r="BC482" s="153"/>
      <c r="BD482" s="153"/>
      <c r="BE482" s="153"/>
      <c r="BF482" s="153"/>
      <c r="BG482" s="153"/>
      <c r="BH482" s="153"/>
      <c r="BI482" s="153"/>
      <c r="BJ482" s="153"/>
      <c r="BK482" s="153"/>
      <c r="BL482" s="153"/>
      <c r="BM482" s="153"/>
      <c r="BN482" s="153"/>
      <c r="BO482" s="153"/>
      <c r="BP482" s="153"/>
      <c r="BQ482" s="153"/>
      <c r="BR482" s="153"/>
      <c r="BS482" s="153"/>
    </row>
    <row r="483" spans="26:71" x14ac:dyDescent="0.2">
      <c r="Z483" s="153"/>
      <c r="AA483" s="153"/>
      <c r="AB483" s="153"/>
      <c r="AC483" s="153"/>
      <c r="AD483" s="153"/>
      <c r="AE483" s="153"/>
      <c r="AF483" s="153"/>
      <c r="AG483" s="153"/>
      <c r="AH483" s="153"/>
      <c r="AI483" s="153"/>
      <c r="AJ483" s="153"/>
      <c r="AK483" s="153"/>
      <c r="AL483" s="153"/>
      <c r="AM483" s="153"/>
      <c r="AN483" s="153"/>
      <c r="AO483" s="153"/>
      <c r="AP483" s="153"/>
      <c r="AQ483" s="153"/>
      <c r="AR483" s="153"/>
      <c r="AS483" s="153"/>
      <c r="AT483" s="153"/>
      <c r="AU483" s="153"/>
      <c r="AV483" s="153"/>
      <c r="AW483" s="153"/>
      <c r="AX483" s="153"/>
      <c r="AY483" s="153"/>
      <c r="AZ483" s="153"/>
      <c r="BA483" s="153"/>
      <c r="BB483" s="153"/>
      <c r="BC483" s="153"/>
      <c r="BD483" s="153"/>
      <c r="BE483" s="153"/>
      <c r="BF483" s="153"/>
      <c r="BG483" s="153"/>
      <c r="BH483" s="153"/>
      <c r="BI483" s="153"/>
      <c r="BJ483" s="153"/>
      <c r="BK483" s="153"/>
      <c r="BL483" s="153"/>
      <c r="BM483" s="153"/>
      <c r="BN483" s="153"/>
      <c r="BO483" s="153"/>
      <c r="BP483" s="153"/>
      <c r="BQ483" s="153"/>
      <c r="BR483" s="153"/>
      <c r="BS483" s="153"/>
    </row>
    <row r="484" spans="26:71" x14ac:dyDescent="0.2">
      <c r="Z484" s="153"/>
      <c r="AA484" s="153"/>
      <c r="AB484" s="153"/>
      <c r="AC484" s="153"/>
      <c r="AD484" s="153"/>
      <c r="AE484" s="153"/>
      <c r="AF484" s="153"/>
      <c r="AG484" s="153"/>
      <c r="AH484" s="153"/>
      <c r="AI484" s="153"/>
      <c r="AJ484" s="153"/>
      <c r="AK484" s="153"/>
      <c r="AL484" s="153"/>
      <c r="AM484" s="153"/>
      <c r="AN484" s="153"/>
      <c r="AO484" s="153"/>
      <c r="AP484" s="153"/>
      <c r="AQ484" s="153"/>
      <c r="AR484" s="153"/>
      <c r="AS484" s="153"/>
      <c r="AT484" s="153"/>
      <c r="AU484" s="153"/>
      <c r="AV484" s="153"/>
      <c r="AW484" s="153"/>
      <c r="AX484" s="153"/>
      <c r="AY484" s="153"/>
      <c r="AZ484" s="153"/>
      <c r="BA484" s="153"/>
      <c r="BB484" s="153"/>
      <c r="BC484" s="153"/>
      <c r="BD484" s="153"/>
      <c r="BE484" s="153"/>
      <c r="BF484" s="153"/>
      <c r="BG484" s="153"/>
      <c r="BH484" s="153"/>
      <c r="BI484" s="153"/>
      <c r="BJ484" s="153"/>
      <c r="BK484" s="153"/>
      <c r="BL484" s="153"/>
      <c r="BM484" s="153"/>
      <c r="BN484" s="153"/>
      <c r="BO484" s="153"/>
      <c r="BP484" s="153"/>
      <c r="BQ484" s="153"/>
      <c r="BR484" s="153"/>
      <c r="BS484" s="153"/>
    </row>
    <row r="485" spans="26:71" x14ac:dyDescent="0.2">
      <c r="Z485" s="153"/>
      <c r="AA485" s="153"/>
      <c r="AB485" s="153"/>
      <c r="AC485" s="153"/>
      <c r="AD485" s="153"/>
      <c r="AE485" s="153"/>
      <c r="AF485" s="153"/>
      <c r="AG485" s="153"/>
      <c r="AH485" s="153"/>
      <c r="AI485" s="153"/>
      <c r="AJ485" s="153"/>
      <c r="AK485" s="153"/>
      <c r="AL485" s="153"/>
      <c r="AM485" s="153"/>
      <c r="AN485" s="153"/>
      <c r="AO485" s="153"/>
      <c r="AP485" s="153"/>
      <c r="AQ485" s="153"/>
      <c r="AR485" s="153"/>
      <c r="AS485" s="153"/>
      <c r="AT485" s="153"/>
      <c r="AU485" s="153"/>
      <c r="AV485" s="153"/>
      <c r="AW485" s="153"/>
      <c r="AX485" s="153"/>
      <c r="AY485" s="153"/>
      <c r="AZ485" s="153"/>
      <c r="BA485" s="153"/>
      <c r="BB485" s="153"/>
      <c r="BC485" s="153"/>
      <c r="BD485" s="153"/>
      <c r="BE485" s="153"/>
      <c r="BF485" s="153"/>
      <c r="BG485" s="153"/>
      <c r="BH485" s="153"/>
      <c r="BI485" s="153"/>
      <c r="BJ485" s="153"/>
      <c r="BK485" s="153"/>
      <c r="BL485" s="153"/>
      <c r="BM485" s="153"/>
      <c r="BN485" s="153"/>
      <c r="BO485" s="153"/>
      <c r="BP485" s="153"/>
      <c r="BQ485" s="153"/>
      <c r="BR485" s="153"/>
      <c r="BS485" s="153"/>
    </row>
    <row r="486" spans="26:71" x14ac:dyDescent="0.2">
      <c r="Z486" s="153"/>
      <c r="AA486" s="153"/>
      <c r="AB486" s="153"/>
      <c r="AC486" s="153"/>
      <c r="AD486" s="153"/>
      <c r="AE486" s="153"/>
      <c r="AF486" s="153"/>
      <c r="AG486" s="153"/>
      <c r="AH486" s="153"/>
      <c r="AI486" s="153"/>
      <c r="AJ486" s="153"/>
      <c r="AK486" s="153"/>
      <c r="AL486" s="153"/>
      <c r="AM486" s="153"/>
      <c r="AN486" s="153"/>
      <c r="AO486" s="153"/>
      <c r="AP486" s="153"/>
      <c r="AQ486" s="153"/>
      <c r="AR486" s="153"/>
      <c r="AS486" s="153"/>
      <c r="AT486" s="153"/>
      <c r="AU486" s="153"/>
      <c r="AV486" s="153"/>
      <c r="AW486" s="153"/>
      <c r="AX486" s="153"/>
      <c r="AY486" s="153"/>
      <c r="AZ486" s="153"/>
      <c r="BA486" s="153"/>
      <c r="BB486" s="153"/>
      <c r="BC486" s="153"/>
      <c r="BD486" s="153"/>
      <c r="BE486" s="153"/>
      <c r="BF486" s="153"/>
      <c r="BG486" s="153"/>
      <c r="BH486" s="153"/>
      <c r="BI486" s="153"/>
      <c r="BJ486" s="153"/>
      <c r="BK486" s="153"/>
      <c r="BL486" s="153"/>
      <c r="BM486" s="153"/>
      <c r="BN486" s="153"/>
      <c r="BO486" s="153"/>
      <c r="BP486" s="153"/>
      <c r="BQ486" s="153"/>
      <c r="BR486" s="153"/>
      <c r="BS486" s="153"/>
    </row>
    <row r="487" spans="26:71" x14ac:dyDescent="0.2">
      <c r="Z487" s="153"/>
      <c r="AA487" s="153"/>
      <c r="AB487" s="153"/>
      <c r="AC487" s="153"/>
      <c r="AD487" s="153"/>
      <c r="AE487" s="153"/>
      <c r="AF487" s="153"/>
      <c r="AG487" s="153"/>
      <c r="AH487" s="153"/>
      <c r="AI487" s="153"/>
      <c r="AJ487" s="153"/>
      <c r="AK487" s="153"/>
      <c r="AL487" s="153"/>
      <c r="AM487" s="153"/>
      <c r="AN487" s="153"/>
      <c r="AO487" s="153"/>
      <c r="AP487" s="153"/>
      <c r="AQ487" s="153"/>
      <c r="AR487" s="153"/>
      <c r="AS487" s="153"/>
      <c r="AT487" s="153"/>
      <c r="AU487" s="153"/>
      <c r="AV487" s="153"/>
      <c r="AW487" s="153"/>
      <c r="AX487" s="153"/>
      <c r="AY487" s="153"/>
      <c r="AZ487" s="153"/>
      <c r="BA487" s="153"/>
      <c r="BB487" s="153"/>
      <c r="BC487" s="153"/>
      <c r="BD487" s="153"/>
      <c r="BE487" s="153"/>
      <c r="BF487" s="153"/>
      <c r="BG487" s="153"/>
      <c r="BH487" s="153"/>
      <c r="BI487" s="153"/>
      <c r="BJ487" s="153"/>
      <c r="BK487" s="153"/>
      <c r="BL487" s="153"/>
      <c r="BM487" s="153"/>
      <c r="BN487" s="153"/>
      <c r="BO487" s="153"/>
      <c r="BP487" s="153"/>
      <c r="BQ487" s="153"/>
      <c r="BR487" s="153"/>
      <c r="BS487" s="153"/>
    </row>
    <row r="488" spans="26:71" x14ac:dyDescent="0.2">
      <c r="Z488" s="153"/>
      <c r="AA488" s="153"/>
      <c r="AB488" s="153"/>
      <c r="AC488" s="153"/>
      <c r="AD488" s="153"/>
      <c r="AE488" s="153"/>
      <c r="AF488" s="153"/>
      <c r="AG488" s="153"/>
      <c r="AH488" s="153"/>
      <c r="AI488" s="153"/>
      <c r="AJ488" s="153"/>
      <c r="AK488" s="153"/>
      <c r="AL488" s="153"/>
      <c r="AM488" s="153"/>
      <c r="AN488" s="153"/>
      <c r="AO488" s="153"/>
      <c r="AP488" s="153"/>
      <c r="AQ488" s="153"/>
      <c r="AR488" s="153"/>
      <c r="AS488" s="153"/>
      <c r="AT488" s="153"/>
      <c r="AU488" s="153"/>
      <c r="AV488" s="153"/>
      <c r="AW488" s="153"/>
      <c r="AX488" s="153"/>
      <c r="AY488" s="153"/>
      <c r="AZ488" s="153"/>
      <c r="BA488" s="153"/>
      <c r="BB488" s="153"/>
      <c r="BC488" s="153"/>
      <c r="BD488" s="153"/>
      <c r="BE488" s="153"/>
      <c r="BF488" s="153"/>
      <c r="BG488" s="153"/>
      <c r="BH488" s="153"/>
      <c r="BI488" s="153"/>
      <c r="BJ488" s="153"/>
      <c r="BK488" s="153"/>
      <c r="BL488" s="153"/>
      <c r="BM488" s="153"/>
      <c r="BN488" s="153"/>
      <c r="BO488" s="153"/>
      <c r="BP488" s="153"/>
      <c r="BQ488" s="153"/>
      <c r="BR488" s="153"/>
      <c r="BS488" s="153"/>
    </row>
    <row r="489" spans="26:71" x14ac:dyDescent="0.2">
      <c r="Z489" s="153"/>
      <c r="AA489" s="153"/>
      <c r="AB489" s="153"/>
      <c r="AC489" s="153"/>
      <c r="AD489" s="153"/>
      <c r="AE489" s="153"/>
      <c r="AF489" s="153"/>
      <c r="AG489" s="153"/>
      <c r="AH489" s="153"/>
      <c r="AI489" s="153"/>
      <c r="AJ489" s="153"/>
      <c r="AK489" s="153"/>
      <c r="AL489" s="153"/>
      <c r="AM489" s="153"/>
      <c r="AN489" s="153"/>
      <c r="AO489" s="153"/>
      <c r="AP489" s="153"/>
      <c r="AQ489" s="153"/>
      <c r="AR489" s="153"/>
      <c r="AS489" s="153"/>
      <c r="AT489" s="153"/>
      <c r="AU489" s="153"/>
      <c r="AV489" s="153"/>
      <c r="AW489" s="153"/>
      <c r="AX489" s="153"/>
      <c r="AY489" s="153"/>
      <c r="AZ489" s="153"/>
      <c r="BA489" s="153"/>
      <c r="BB489" s="153"/>
      <c r="BC489" s="153"/>
      <c r="BD489" s="153"/>
      <c r="BE489" s="153"/>
      <c r="BF489" s="153"/>
      <c r="BG489" s="153"/>
      <c r="BH489" s="153"/>
      <c r="BI489" s="153"/>
      <c r="BJ489" s="153"/>
      <c r="BK489" s="153"/>
      <c r="BL489" s="153"/>
      <c r="BM489" s="153"/>
      <c r="BN489" s="153"/>
      <c r="BO489" s="153"/>
      <c r="BP489" s="153"/>
      <c r="BQ489" s="153"/>
      <c r="BR489" s="153"/>
      <c r="BS489" s="153"/>
    </row>
    <row r="490" spans="26:71" x14ac:dyDescent="0.2">
      <c r="Z490" s="153"/>
      <c r="AA490" s="153"/>
      <c r="AB490" s="153"/>
      <c r="AC490" s="153"/>
      <c r="AD490" s="153"/>
      <c r="AE490" s="153"/>
      <c r="AF490" s="153"/>
      <c r="AG490" s="153"/>
      <c r="AH490" s="153"/>
      <c r="AI490" s="153"/>
      <c r="AJ490" s="153"/>
      <c r="AK490" s="153"/>
      <c r="AL490" s="153"/>
      <c r="AM490" s="153"/>
      <c r="AN490" s="153"/>
      <c r="AO490" s="153"/>
      <c r="AP490" s="153"/>
      <c r="AQ490" s="153"/>
      <c r="AR490" s="153"/>
      <c r="AS490" s="153"/>
      <c r="AT490" s="153"/>
      <c r="AU490" s="153"/>
      <c r="AV490" s="153"/>
      <c r="AW490" s="153"/>
      <c r="AX490" s="153"/>
      <c r="AY490" s="153"/>
      <c r="AZ490" s="153"/>
      <c r="BA490" s="153"/>
      <c r="BB490" s="153"/>
      <c r="BC490" s="153"/>
      <c r="BD490" s="153"/>
      <c r="BE490" s="153"/>
      <c r="BF490" s="153"/>
      <c r="BG490" s="153"/>
      <c r="BH490" s="153"/>
      <c r="BI490" s="153"/>
      <c r="BJ490" s="153"/>
      <c r="BK490" s="153"/>
      <c r="BL490" s="153"/>
      <c r="BM490" s="153"/>
      <c r="BN490" s="153"/>
      <c r="BO490" s="153"/>
      <c r="BP490" s="153"/>
      <c r="BQ490" s="153"/>
      <c r="BR490" s="153"/>
      <c r="BS490" s="153"/>
    </row>
    <row r="491" spans="26:71" x14ac:dyDescent="0.2">
      <c r="Z491" s="153"/>
      <c r="AA491" s="153"/>
      <c r="AB491" s="153"/>
      <c r="AC491" s="153"/>
      <c r="AD491" s="153"/>
      <c r="AE491" s="153"/>
      <c r="AF491" s="153"/>
      <c r="AG491" s="153"/>
      <c r="AH491" s="153"/>
      <c r="AI491" s="153"/>
      <c r="AJ491" s="153"/>
      <c r="AK491" s="153"/>
      <c r="AL491" s="153"/>
      <c r="AM491" s="153"/>
      <c r="AN491" s="153"/>
      <c r="AO491" s="153"/>
      <c r="AP491" s="153"/>
      <c r="AQ491" s="153"/>
      <c r="AR491" s="153"/>
      <c r="AS491" s="153"/>
      <c r="AT491" s="153"/>
      <c r="AU491" s="153"/>
      <c r="AV491" s="153"/>
      <c r="AW491" s="153"/>
      <c r="AX491" s="153"/>
      <c r="AY491" s="153"/>
      <c r="AZ491" s="153"/>
      <c r="BA491" s="153"/>
      <c r="BB491" s="153"/>
      <c r="BC491" s="153"/>
      <c r="BD491" s="153"/>
      <c r="BE491" s="153"/>
      <c r="BF491" s="153"/>
      <c r="BG491" s="153"/>
      <c r="BH491" s="153"/>
      <c r="BI491" s="153"/>
      <c r="BJ491" s="153"/>
      <c r="BK491" s="153"/>
      <c r="BL491" s="153"/>
      <c r="BM491" s="153"/>
      <c r="BN491" s="153"/>
      <c r="BO491" s="153"/>
      <c r="BP491" s="153"/>
      <c r="BQ491" s="153"/>
      <c r="BR491" s="153"/>
      <c r="BS491" s="153"/>
    </row>
    <row r="492" spans="26:71" x14ac:dyDescent="0.2">
      <c r="Z492" s="153"/>
      <c r="AA492" s="153"/>
      <c r="AB492" s="153"/>
      <c r="AC492" s="153"/>
      <c r="AD492" s="153"/>
      <c r="AE492" s="153"/>
      <c r="AF492" s="153"/>
      <c r="AG492" s="153"/>
      <c r="AH492" s="153"/>
      <c r="AI492" s="153"/>
      <c r="AJ492" s="153"/>
      <c r="AK492" s="153"/>
      <c r="AL492" s="153"/>
      <c r="AM492" s="153"/>
      <c r="AN492" s="153"/>
      <c r="AO492" s="153"/>
      <c r="AP492" s="153"/>
      <c r="AQ492" s="153"/>
      <c r="AR492" s="153"/>
      <c r="AS492" s="153"/>
      <c r="AT492" s="153"/>
      <c r="AU492" s="153"/>
      <c r="AV492" s="153"/>
      <c r="AW492" s="153"/>
      <c r="AX492" s="153"/>
      <c r="AY492" s="153"/>
      <c r="AZ492" s="153"/>
      <c r="BA492" s="153"/>
      <c r="BB492" s="153"/>
      <c r="BC492" s="153"/>
      <c r="BD492" s="153"/>
      <c r="BE492" s="153"/>
      <c r="BF492" s="153"/>
      <c r="BG492" s="153"/>
      <c r="BH492" s="153"/>
      <c r="BI492" s="153"/>
      <c r="BJ492" s="153"/>
      <c r="BK492" s="153"/>
      <c r="BL492" s="153"/>
      <c r="BM492" s="153"/>
      <c r="BN492" s="153"/>
      <c r="BO492" s="153"/>
      <c r="BP492" s="153"/>
      <c r="BQ492" s="153"/>
      <c r="BR492" s="153"/>
      <c r="BS492" s="153"/>
    </row>
    <row r="493" spans="26:71" x14ac:dyDescent="0.2">
      <c r="Z493" s="153"/>
      <c r="AA493" s="153"/>
      <c r="AB493" s="153"/>
      <c r="AC493" s="153"/>
      <c r="AD493" s="153"/>
      <c r="AE493" s="153"/>
      <c r="AF493" s="153"/>
      <c r="AG493" s="153"/>
      <c r="AH493" s="153"/>
      <c r="AI493" s="153"/>
      <c r="AJ493" s="153"/>
      <c r="AK493" s="153"/>
      <c r="AL493" s="153"/>
      <c r="AM493" s="153"/>
      <c r="AN493" s="153"/>
      <c r="AO493" s="153"/>
      <c r="AP493" s="153"/>
      <c r="AQ493" s="153"/>
      <c r="AR493" s="153"/>
      <c r="AS493" s="153"/>
      <c r="AT493" s="153"/>
      <c r="AU493" s="153"/>
      <c r="AV493" s="153"/>
      <c r="AW493" s="153"/>
      <c r="AX493" s="153"/>
      <c r="AY493" s="153"/>
      <c r="AZ493" s="153"/>
      <c r="BA493" s="153"/>
      <c r="BB493" s="153"/>
      <c r="BC493" s="153"/>
      <c r="BD493" s="153"/>
      <c r="BE493" s="153"/>
      <c r="BF493" s="153"/>
      <c r="BG493" s="153"/>
      <c r="BH493" s="153"/>
      <c r="BI493" s="153"/>
      <c r="BJ493" s="153"/>
      <c r="BK493" s="153"/>
      <c r="BL493" s="153"/>
      <c r="BM493" s="153"/>
      <c r="BN493" s="153"/>
      <c r="BO493" s="153"/>
      <c r="BP493" s="153"/>
      <c r="BQ493" s="153"/>
      <c r="BR493" s="153"/>
      <c r="BS493" s="153"/>
    </row>
    <row r="494" spans="26:71" x14ac:dyDescent="0.2">
      <c r="Z494" s="153"/>
      <c r="AA494" s="153"/>
      <c r="AB494" s="153"/>
      <c r="AC494" s="153"/>
      <c r="AD494" s="153"/>
      <c r="AE494" s="153"/>
      <c r="AF494" s="153"/>
      <c r="AG494" s="153"/>
      <c r="AH494" s="153"/>
      <c r="AI494" s="153"/>
      <c r="AJ494" s="153"/>
      <c r="AK494" s="153"/>
      <c r="AL494" s="153"/>
      <c r="AM494" s="153"/>
      <c r="AN494" s="153"/>
      <c r="AO494" s="153"/>
      <c r="AP494" s="153"/>
      <c r="AQ494" s="153"/>
      <c r="AR494" s="153"/>
      <c r="AS494" s="153"/>
      <c r="AT494" s="153"/>
      <c r="AU494" s="153"/>
      <c r="AV494" s="153"/>
      <c r="AW494" s="153"/>
      <c r="AX494" s="153"/>
      <c r="AY494" s="153"/>
      <c r="AZ494" s="153"/>
      <c r="BA494" s="153"/>
      <c r="BB494" s="153"/>
      <c r="BC494" s="153"/>
      <c r="BD494" s="153"/>
      <c r="BE494" s="153"/>
      <c r="BF494" s="153"/>
      <c r="BG494" s="153"/>
      <c r="BH494" s="153"/>
      <c r="BI494" s="153"/>
      <c r="BJ494" s="153"/>
      <c r="BK494" s="153"/>
      <c r="BL494" s="153"/>
      <c r="BM494" s="153"/>
      <c r="BN494" s="153"/>
      <c r="BO494" s="153"/>
      <c r="BP494" s="153"/>
      <c r="BQ494" s="153"/>
      <c r="BR494" s="153"/>
      <c r="BS494" s="153"/>
    </row>
    <row r="495" spans="26:71" x14ac:dyDescent="0.2">
      <c r="Z495" s="153"/>
      <c r="AA495" s="153"/>
      <c r="AB495" s="153"/>
      <c r="AC495" s="153"/>
      <c r="AD495" s="153"/>
      <c r="AE495" s="153"/>
      <c r="AF495" s="153"/>
      <c r="AG495" s="153"/>
      <c r="AH495" s="153"/>
      <c r="AI495" s="153"/>
      <c r="AJ495" s="153"/>
      <c r="AK495" s="153"/>
      <c r="AL495" s="153"/>
      <c r="AM495" s="153"/>
      <c r="AN495" s="153"/>
      <c r="AO495" s="153"/>
      <c r="AP495" s="153"/>
      <c r="AQ495" s="153"/>
      <c r="AR495" s="153"/>
      <c r="AS495" s="153"/>
      <c r="AT495" s="153"/>
      <c r="AU495" s="153"/>
      <c r="AV495" s="153"/>
      <c r="AW495" s="153"/>
      <c r="AX495" s="153"/>
      <c r="AY495" s="153"/>
      <c r="AZ495" s="153"/>
      <c r="BA495" s="153"/>
      <c r="BB495" s="153"/>
      <c r="BC495" s="153"/>
      <c r="BD495" s="153"/>
      <c r="BE495" s="153"/>
      <c r="BF495" s="153"/>
      <c r="BG495" s="153"/>
      <c r="BH495" s="153"/>
      <c r="BI495" s="153"/>
      <c r="BJ495" s="153"/>
      <c r="BK495" s="153"/>
      <c r="BL495" s="153"/>
      <c r="BM495" s="153"/>
      <c r="BN495" s="153"/>
      <c r="BO495" s="153"/>
      <c r="BP495" s="153"/>
      <c r="BQ495" s="153"/>
      <c r="BR495" s="153"/>
      <c r="BS495" s="153"/>
    </row>
    <row r="496" spans="26:71" x14ac:dyDescent="0.2">
      <c r="Z496" s="153"/>
      <c r="AA496" s="153"/>
      <c r="AB496" s="153"/>
      <c r="AC496" s="153"/>
      <c r="AD496" s="153"/>
      <c r="AE496" s="153"/>
      <c r="AF496" s="153"/>
      <c r="AG496" s="153"/>
      <c r="AH496" s="153"/>
      <c r="AI496" s="153"/>
      <c r="AJ496" s="153"/>
      <c r="AK496" s="153"/>
      <c r="AL496" s="153"/>
      <c r="AM496" s="153"/>
      <c r="AN496" s="153"/>
      <c r="AO496" s="153"/>
      <c r="AP496" s="153"/>
      <c r="AQ496" s="153"/>
      <c r="AR496" s="153"/>
      <c r="AS496" s="153"/>
      <c r="AT496" s="153"/>
      <c r="AU496" s="153"/>
      <c r="AV496" s="153"/>
      <c r="AW496" s="153"/>
      <c r="AX496" s="153"/>
      <c r="AY496" s="153"/>
      <c r="AZ496" s="153"/>
      <c r="BA496" s="153"/>
      <c r="BB496" s="153"/>
      <c r="BC496" s="153"/>
      <c r="BD496" s="153"/>
      <c r="BE496" s="153"/>
      <c r="BF496" s="153"/>
      <c r="BG496" s="153"/>
      <c r="BH496" s="153"/>
      <c r="BI496" s="153"/>
      <c r="BJ496" s="153"/>
      <c r="BK496" s="153"/>
      <c r="BL496" s="153"/>
      <c r="BM496" s="153"/>
      <c r="BN496" s="153"/>
      <c r="BO496" s="153"/>
      <c r="BP496" s="153"/>
      <c r="BQ496" s="153"/>
      <c r="BR496" s="153"/>
      <c r="BS496" s="153"/>
    </row>
    <row r="497" spans="26:71" x14ac:dyDescent="0.2">
      <c r="Z497" s="153"/>
      <c r="AA497" s="153"/>
      <c r="AB497" s="153"/>
      <c r="AC497" s="153"/>
      <c r="AD497" s="153"/>
      <c r="AE497" s="153"/>
      <c r="AF497" s="153"/>
      <c r="AG497" s="153"/>
      <c r="AH497" s="153"/>
      <c r="AI497" s="153"/>
      <c r="AJ497" s="153"/>
      <c r="AK497" s="153"/>
      <c r="AL497" s="153"/>
      <c r="AM497" s="153"/>
      <c r="AN497" s="153"/>
      <c r="AO497" s="153"/>
      <c r="AP497" s="153"/>
      <c r="AQ497" s="153"/>
      <c r="AR497" s="153"/>
      <c r="AS497" s="153"/>
      <c r="AT497" s="153"/>
      <c r="AU497" s="153"/>
      <c r="AV497" s="153"/>
      <c r="AW497" s="153"/>
      <c r="AX497" s="153"/>
      <c r="AY497" s="153"/>
      <c r="AZ497" s="153"/>
      <c r="BA497" s="153"/>
      <c r="BB497" s="153"/>
      <c r="BC497" s="153"/>
      <c r="BD497" s="153"/>
      <c r="BE497" s="153"/>
      <c r="BF497" s="153"/>
      <c r="BG497" s="153"/>
      <c r="BH497" s="153"/>
      <c r="BI497" s="153"/>
      <c r="BJ497" s="153"/>
      <c r="BK497" s="153"/>
      <c r="BL497" s="153"/>
      <c r="BM497" s="153"/>
      <c r="BN497" s="153"/>
      <c r="BO497" s="153"/>
      <c r="BP497" s="153"/>
      <c r="BQ497" s="153"/>
      <c r="BR497" s="153"/>
      <c r="BS497" s="153"/>
    </row>
    <row r="498" spans="26:71" x14ac:dyDescent="0.2">
      <c r="Z498" s="153"/>
      <c r="AA498" s="153"/>
      <c r="AB498" s="153"/>
      <c r="AC498" s="153"/>
      <c r="AD498" s="153"/>
      <c r="AE498" s="153"/>
      <c r="AF498" s="153"/>
      <c r="AG498" s="153"/>
      <c r="AH498" s="153"/>
      <c r="AI498" s="153"/>
      <c r="AJ498" s="153"/>
      <c r="AK498" s="153"/>
      <c r="AL498" s="153"/>
      <c r="AM498" s="153"/>
      <c r="AN498" s="153"/>
      <c r="AO498" s="153"/>
      <c r="AP498" s="153"/>
      <c r="AQ498" s="153"/>
      <c r="AR498" s="153"/>
      <c r="AS498" s="153"/>
      <c r="AT498" s="153"/>
      <c r="AU498" s="153"/>
      <c r="AV498" s="153"/>
      <c r="AW498" s="153"/>
      <c r="AX498" s="153"/>
      <c r="AY498" s="153"/>
      <c r="AZ498" s="153"/>
      <c r="BA498" s="153"/>
      <c r="BB498" s="153"/>
      <c r="BC498" s="153"/>
      <c r="BD498" s="153"/>
      <c r="BE498" s="153"/>
      <c r="BF498" s="153"/>
      <c r="BG498" s="153"/>
      <c r="BH498" s="153"/>
      <c r="BI498" s="153"/>
      <c r="BJ498" s="153"/>
      <c r="BK498" s="153"/>
      <c r="BL498" s="153"/>
      <c r="BM498" s="153"/>
      <c r="BN498" s="153"/>
      <c r="BO498" s="153"/>
      <c r="BP498" s="153"/>
      <c r="BQ498" s="153"/>
      <c r="BR498" s="153"/>
      <c r="BS498" s="153"/>
    </row>
    <row r="499" spans="26:71" x14ac:dyDescent="0.2">
      <c r="Z499" s="153"/>
      <c r="AA499" s="153"/>
      <c r="AB499" s="153"/>
      <c r="AC499" s="153"/>
      <c r="AD499" s="153"/>
      <c r="AE499" s="153"/>
      <c r="AF499" s="153"/>
      <c r="AG499" s="153"/>
      <c r="AH499" s="153"/>
      <c r="AI499" s="153"/>
      <c r="AJ499" s="153"/>
      <c r="AK499" s="153"/>
      <c r="AL499" s="153"/>
      <c r="AM499" s="153"/>
      <c r="AN499" s="153"/>
      <c r="AO499" s="153"/>
      <c r="AP499" s="153"/>
      <c r="AQ499" s="153"/>
      <c r="AR499" s="153"/>
      <c r="AS499" s="153"/>
      <c r="AT499" s="153"/>
      <c r="AU499" s="153"/>
      <c r="AV499" s="153"/>
      <c r="AW499" s="153"/>
      <c r="AX499" s="153"/>
      <c r="AY499" s="153"/>
      <c r="AZ499" s="153"/>
      <c r="BA499" s="153"/>
      <c r="BB499" s="153"/>
      <c r="BC499" s="153"/>
      <c r="BD499" s="153"/>
      <c r="BE499" s="153"/>
      <c r="BF499" s="153"/>
      <c r="BG499" s="153"/>
      <c r="BH499" s="153"/>
      <c r="BI499" s="153"/>
      <c r="BJ499" s="153"/>
      <c r="BK499" s="153"/>
      <c r="BL499" s="153"/>
      <c r="BM499" s="153"/>
      <c r="BN499" s="153"/>
      <c r="BO499" s="153"/>
      <c r="BP499" s="153"/>
      <c r="BQ499" s="153"/>
      <c r="BR499" s="153"/>
      <c r="BS499" s="153"/>
    </row>
    <row r="500" spans="26:71" x14ac:dyDescent="0.2">
      <c r="Z500" s="153"/>
      <c r="AA500" s="153"/>
      <c r="AB500" s="153"/>
      <c r="AC500" s="153"/>
      <c r="AD500" s="153"/>
      <c r="AE500" s="153"/>
      <c r="AF500" s="153"/>
      <c r="AG500" s="153"/>
      <c r="AH500" s="153"/>
      <c r="AI500" s="153"/>
      <c r="AJ500" s="153"/>
      <c r="AK500" s="153"/>
      <c r="AL500" s="153"/>
      <c r="AM500" s="153"/>
      <c r="AN500" s="153"/>
      <c r="AO500" s="153"/>
      <c r="AP500" s="153"/>
      <c r="AQ500" s="153"/>
      <c r="AR500" s="153"/>
      <c r="AS500" s="153"/>
      <c r="AT500" s="153"/>
      <c r="AU500" s="153"/>
      <c r="AV500" s="153"/>
      <c r="AW500" s="153"/>
      <c r="AX500" s="153"/>
      <c r="AY500" s="153"/>
      <c r="AZ500" s="153"/>
      <c r="BA500" s="153"/>
      <c r="BB500" s="153"/>
      <c r="BC500" s="153"/>
      <c r="BD500" s="153"/>
      <c r="BE500" s="153"/>
      <c r="BF500" s="153"/>
      <c r="BG500" s="153"/>
      <c r="BH500" s="153"/>
      <c r="BI500" s="153"/>
      <c r="BJ500" s="153"/>
      <c r="BK500" s="153"/>
      <c r="BL500" s="153"/>
      <c r="BM500" s="153"/>
      <c r="BN500" s="153"/>
      <c r="BO500" s="153"/>
      <c r="BP500" s="153"/>
      <c r="BQ500" s="153"/>
      <c r="BR500" s="153"/>
      <c r="BS500" s="153"/>
    </row>
    <row r="501" spans="26:71" x14ac:dyDescent="0.2">
      <c r="Z501" s="153"/>
      <c r="AA501" s="153"/>
      <c r="AB501" s="153"/>
      <c r="AC501" s="153"/>
      <c r="AD501" s="153"/>
      <c r="AE501" s="153"/>
      <c r="AF501" s="153"/>
      <c r="AG501" s="153"/>
      <c r="AH501" s="153"/>
      <c r="AI501" s="153"/>
      <c r="AJ501" s="153"/>
      <c r="AK501" s="153"/>
      <c r="AL501" s="153"/>
      <c r="AM501" s="153"/>
      <c r="AN501" s="153"/>
      <c r="AO501" s="153"/>
      <c r="AP501" s="153"/>
      <c r="AQ501" s="153"/>
      <c r="AR501" s="153"/>
      <c r="AS501" s="153"/>
      <c r="AT501" s="153"/>
      <c r="AU501" s="153"/>
      <c r="AV501" s="153"/>
      <c r="AW501" s="153"/>
      <c r="AX501" s="153"/>
      <c r="AY501" s="153"/>
      <c r="AZ501" s="153"/>
      <c r="BA501" s="153"/>
      <c r="BB501" s="153"/>
      <c r="BC501" s="153"/>
      <c r="BD501" s="153"/>
      <c r="BE501" s="153"/>
      <c r="BF501" s="153"/>
      <c r="BG501" s="153"/>
      <c r="BH501" s="153"/>
      <c r="BI501" s="153"/>
      <c r="BJ501" s="153"/>
      <c r="BK501" s="153"/>
      <c r="BL501" s="153"/>
      <c r="BM501" s="153"/>
      <c r="BN501" s="153"/>
      <c r="BO501" s="153"/>
      <c r="BP501" s="153"/>
      <c r="BQ501" s="153"/>
      <c r="BR501" s="153"/>
      <c r="BS501" s="153"/>
    </row>
    <row r="502" spans="26:71" x14ac:dyDescent="0.2">
      <c r="Z502" s="153"/>
      <c r="AA502" s="153"/>
      <c r="AB502" s="153"/>
      <c r="AC502" s="153"/>
      <c r="AD502" s="153"/>
      <c r="AE502" s="153"/>
      <c r="AF502" s="153"/>
      <c r="AG502" s="153"/>
      <c r="AH502" s="153"/>
      <c r="AI502" s="153"/>
      <c r="AJ502" s="153"/>
      <c r="AK502" s="153"/>
      <c r="AL502" s="153"/>
      <c r="AM502" s="153"/>
      <c r="AN502" s="153"/>
      <c r="AO502" s="153"/>
      <c r="AP502" s="153"/>
      <c r="AQ502" s="153"/>
      <c r="AR502" s="153"/>
      <c r="AS502" s="153"/>
      <c r="AT502" s="153"/>
      <c r="AU502" s="153"/>
      <c r="AV502" s="153"/>
      <c r="AW502" s="153"/>
      <c r="AX502" s="153"/>
      <c r="AY502" s="153"/>
      <c r="AZ502" s="153"/>
      <c r="BA502" s="153"/>
      <c r="BB502" s="153"/>
      <c r="BC502" s="153"/>
      <c r="BD502" s="153"/>
      <c r="BE502" s="153"/>
      <c r="BF502" s="153"/>
      <c r="BG502" s="153"/>
      <c r="BH502" s="153"/>
      <c r="BI502" s="153"/>
      <c r="BJ502" s="153"/>
      <c r="BK502" s="153"/>
      <c r="BL502" s="153"/>
      <c r="BM502" s="153"/>
      <c r="BN502" s="153"/>
      <c r="BO502" s="153"/>
      <c r="BP502" s="153"/>
      <c r="BQ502" s="153"/>
      <c r="BR502" s="153"/>
      <c r="BS502" s="153"/>
    </row>
    <row r="503" spans="26:71" x14ac:dyDescent="0.2">
      <c r="Z503" s="153"/>
      <c r="AA503" s="153"/>
      <c r="AB503" s="153"/>
      <c r="AC503" s="153"/>
      <c r="AD503" s="153"/>
      <c r="AE503" s="153"/>
      <c r="AF503" s="153"/>
      <c r="AG503" s="153"/>
      <c r="AH503" s="153"/>
      <c r="AI503" s="153"/>
      <c r="AJ503" s="153"/>
      <c r="AK503" s="153"/>
      <c r="AL503" s="153"/>
      <c r="AM503" s="153"/>
      <c r="AN503" s="153"/>
      <c r="AO503" s="153"/>
      <c r="AP503" s="153"/>
      <c r="AQ503" s="153"/>
      <c r="AR503" s="153"/>
      <c r="AS503" s="153"/>
      <c r="AT503" s="153"/>
      <c r="AU503" s="153"/>
      <c r="AV503" s="153"/>
      <c r="AW503" s="153"/>
      <c r="AX503" s="153"/>
      <c r="AY503" s="153"/>
      <c r="AZ503" s="153"/>
      <c r="BA503" s="153"/>
      <c r="BB503" s="153"/>
      <c r="BC503" s="153"/>
      <c r="BD503" s="153"/>
      <c r="BE503" s="153"/>
      <c r="BF503" s="153"/>
      <c r="BG503" s="153"/>
      <c r="BH503" s="153"/>
      <c r="BI503" s="153"/>
      <c r="BJ503" s="153"/>
      <c r="BK503" s="153"/>
      <c r="BL503" s="153"/>
      <c r="BM503" s="153"/>
      <c r="BN503" s="153"/>
      <c r="BO503" s="153"/>
      <c r="BP503" s="153"/>
      <c r="BQ503" s="153"/>
      <c r="BR503" s="153"/>
      <c r="BS503" s="153"/>
    </row>
    <row r="504" spans="26:71" x14ac:dyDescent="0.2">
      <c r="Z504" s="153"/>
      <c r="AA504" s="153"/>
      <c r="AB504" s="153"/>
      <c r="AC504" s="153"/>
      <c r="AD504" s="153"/>
      <c r="AE504" s="153"/>
      <c r="AF504" s="153"/>
      <c r="AG504" s="153"/>
      <c r="AH504" s="153"/>
      <c r="AI504" s="153"/>
      <c r="AJ504" s="153"/>
      <c r="AK504" s="153"/>
      <c r="AL504" s="153"/>
      <c r="AM504" s="153"/>
      <c r="AN504" s="153"/>
      <c r="AO504" s="153"/>
      <c r="AP504" s="153"/>
      <c r="AQ504" s="153"/>
      <c r="AR504" s="153"/>
      <c r="AS504" s="153"/>
      <c r="AT504" s="153"/>
      <c r="AU504" s="153"/>
      <c r="AV504" s="153"/>
      <c r="AW504" s="153"/>
      <c r="AX504" s="153"/>
      <c r="AY504" s="153"/>
      <c r="AZ504" s="153"/>
      <c r="BA504" s="153"/>
      <c r="BB504" s="153"/>
      <c r="BC504" s="153"/>
      <c r="BD504" s="153"/>
      <c r="BE504" s="153"/>
      <c r="BF504" s="153"/>
      <c r="BG504" s="153"/>
      <c r="BH504" s="153"/>
      <c r="BI504" s="153"/>
      <c r="BJ504" s="153"/>
      <c r="BK504" s="153"/>
      <c r="BL504" s="153"/>
      <c r="BM504" s="153"/>
      <c r="BN504" s="153"/>
      <c r="BO504" s="153"/>
      <c r="BP504" s="153"/>
      <c r="BQ504" s="153"/>
      <c r="BR504" s="153"/>
      <c r="BS504" s="153"/>
    </row>
    <row r="505" spans="26:71" x14ac:dyDescent="0.2">
      <c r="Z505" s="153"/>
      <c r="AA505" s="153"/>
      <c r="AB505" s="153"/>
      <c r="AC505" s="153"/>
      <c r="AD505" s="153"/>
      <c r="AE505" s="153"/>
      <c r="AF505" s="153"/>
      <c r="AG505" s="153"/>
      <c r="AH505" s="153"/>
      <c r="AI505" s="153"/>
      <c r="AJ505" s="153"/>
      <c r="AK505" s="153"/>
      <c r="AL505" s="153"/>
      <c r="AM505" s="153"/>
      <c r="AN505" s="153"/>
      <c r="AO505" s="153"/>
      <c r="AP505" s="153"/>
      <c r="AQ505" s="153"/>
      <c r="AR505" s="153"/>
      <c r="AS505" s="153"/>
      <c r="AT505" s="153"/>
      <c r="AU505" s="153"/>
      <c r="AV505" s="153"/>
      <c r="AW505" s="153"/>
      <c r="AX505" s="153"/>
      <c r="AY505" s="153"/>
      <c r="AZ505" s="153"/>
      <c r="BA505" s="153"/>
      <c r="BB505" s="153"/>
      <c r="BC505" s="153"/>
      <c r="BD505" s="153"/>
      <c r="BE505" s="153"/>
      <c r="BF505" s="153"/>
      <c r="BG505" s="153"/>
      <c r="BH505" s="153"/>
      <c r="BI505" s="153"/>
      <c r="BJ505" s="153"/>
      <c r="BK505" s="153"/>
      <c r="BL505" s="153"/>
      <c r="BM505" s="153"/>
      <c r="BN505" s="153"/>
      <c r="BO505" s="153"/>
      <c r="BP505" s="153"/>
      <c r="BQ505" s="153"/>
      <c r="BR505" s="153"/>
      <c r="BS505" s="153"/>
    </row>
    <row r="506" spans="26:71" x14ac:dyDescent="0.2">
      <c r="Z506" s="153"/>
      <c r="AA506" s="153"/>
      <c r="AB506" s="153"/>
      <c r="AC506" s="153"/>
      <c r="AD506" s="153"/>
      <c r="AE506" s="153"/>
      <c r="AF506" s="153"/>
      <c r="AG506" s="153"/>
      <c r="AH506" s="153"/>
      <c r="AI506" s="153"/>
      <c r="AJ506" s="153"/>
      <c r="AK506" s="153"/>
      <c r="AL506" s="153"/>
      <c r="AM506" s="153"/>
      <c r="AN506" s="153"/>
      <c r="AO506" s="153"/>
      <c r="AP506" s="153"/>
      <c r="AQ506" s="153"/>
      <c r="AR506" s="153"/>
      <c r="AS506" s="153"/>
      <c r="AT506" s="153"/>
      <c r="AU506" s="153"/>
      <c r="AV506" s="153"/>
      <c r="AW506" s="153"/>
      <c r="AX506" s="153"/>
      <c r="AY506" s="153"/>
      <c r="AZ506" s="153"/>
      <c r="BA506" s="153"/>
      <c r="BB506" s="153"/>
      <c r="BC506" s="153"/>
      <c r="BD506" s="153"/>
      <c r="BE506" s="153"/>
      <c r="BF506" s="153"/>
      <c r="BG506" s="153"/>
      <c r="BH506" s="153"/>
      <c r="BI506" s="153"/>
      <c r="BJ506" s="153"/>
      <c r="BK506" s="153"/>
      <c r="BL506" s="153"/>
      <c r="BM506" s="153"/>
      <c r="BN506" s="153"/>
      <c r="BO506" s="153"/>
      <c r="BP506" s="153"/>
      <c r="BQ506" s="153"/>
      <c r="BR506" s="153"/>
      <c r="BS506" s="153"/>
    </row>
    <row r="507" spans="26:71" x14ac:dyDescent="0.2">
      <c r="Z507" s="153"/>
      <c r="AA507" s="153"/>
      <c r="AB507" s="153"/>
      <c r="AC507" s="153"/>
      <c r="AD507" s="153"/>
      <c r="AE507" s="153"/>
      <c r="AF507" s="153"/>
      <c r="AG507" s="153"/>
      <c r="AH507" s="153"/>
      <c r="AI507" s="153"/>
      <c r="AJ507" s="153"/>
      <c r="AK507" s="153"/>
      <c r="AL507" s="153"/>
      <c r="AM507" s="153"/>
      <c r="AN507" s="153"/>
      <c r="AO507" s="153"/>
      <c r="AP507" s="153"/>
      <c r="AQ507" s="153"/>
      <c r="AR507" s="153"/>
      <c r="AS507" s="153"/>
      <c r="AT507" s="153"/>
      <c r="AU507" s="153"/>
      <c r="AV507" s="153"/>
      <c r="AW507" s="153"/>
      <c r="AX507" s="153"/>
      <c r="AY507" s="153"/>
      <c r="AZ507" s="153"/>
      <c r="BA507" s="153"/>
      <c r="BB507" s="153"/>
      <c r="BC507" s="153"/>
      <c r="BD507" s="153"/>
      <c r="BE507" s="153"/>
      <c r="BF507" s="153"/>
      <c r="BG507" s="153"/>
      <c r="BH507" s="153"/>
      <c r="BI507" s="153"/>
      <c r="BJ507" s="153"/>
      <c r="BK507" s="153"/>
      <c r="BL507" s="153"/>
      <c r="BM507" s="153"/>
      <c r="BN507" s="153"/>
      <c r="BO507" s="153"/>
      <c r="BP507" s="153"/>
      <c r="BQ507" s="153"/>
      <c r="BR507" s="153"/>
      <c r="BS507" s="153"/>
    </row>
    <row r="508" spans="26:71" x14ac:dyDescent="0.2">
      <c r="Z508" s="153"/>
      <c r="AA508" s="153"/>
      <c r="AB508" s="153"/>
      <c r="AC508" s="153"/>
      <c r="AD508" s="153"/>
      <c r="AE508" s="153"/>
      <c r="AF508" s="153"/>
      <c r="AG508" s="153"/>
      <c r="AH508" s="153"/>
      <c r="AI508" s="153"/>
      <c r="AJ508" s="153"/>
      <c r="AK508" s="153"/>
      <c r="AL508" s="153"/>
      <c r="AM508" s="153"/>
      <c r="AN508" s="153"/>
      <c r="AO508" s="153"/>
      <c r="AP508" s="153"/>
      <c r="AQ508" s="153"/>
      <c r="AR508" s="153"/>
      <c r="AS508" s="153"/>
      <c r="AT508" s="153"/>
      <c r="AU508" s="153"/>
      <c r="AV508" s="153"/>
      <c r="AW508" s="153"/>
      <c r="AX508" s="153"/>
      <c r="AY508" s="153"/>
      <c r="AZ508" s="153"/>
      <c r="BA508" s="153"/>
      <c r="BB508" s="153"/>
      <c r="BC508" s="153"/>
      <c r="BD508" s="153"/>
      <c r="BE508" s="153"/>
      <c r="BF508" s="153"/>
      <c r="BG508" s="153"/>
      <c r="BH508" s="153"/>
      <c r="BI508" s="153"/>
      <c r="BJ508" s="153"/>
      <c r="BK508" s="153"/>
      <c r="BL508" s="153"/>
      <c r="BM508" s="153"/>
      <c r="BN508" s="153"/>
      <c r="BO508" s="153"/>
      <c r="BP508" s="153"/>
      <c r="BQ508" s="153"/>
      <c r="BR508" s="153"/>
      <c r="BS508" s="153"/>
    </row>
    <row r="509" spans="26:71" x14ac:dyDescent="0.2">
      <c r="Z509" s="153"/>
      <c r="AA509" s="153"/>
      <c r="AB509" s="153"/>
      <c r="AC509" s="153"/>
      <c r="AD509" s="153"/>
      <c r="AE509" s="153"/>
      <c r="AF509" s="153"/>
      <c r="AG509" s="153"/>
      <c r="AH509" s="153"/>
      <c r="AI509" s="153"/>
      <c r="AJ509" s="153"/>
      <c r="AK509" s="153"/>
      <c r="AL509" s="153"/>
      <c r="AM509" s="153"/>
      <c r="AN509" s="153"/>
      <c r="AO509" s="153"/>
      <c r="AP509" s="153"/>
      <c r="AQ509" s="153"/>
      <c r="AR509" s="153"/>
      <c r="AS509" s="153"/>
      <c r="AT509" s="153"/>
      <c r="AU509" s="153"/>
      <c r="AV509" s="153"/>
      <c r="AW509" s="153"/>
      <c r="AX509" s="153"/>
      <c r="AY509" s="153"/>
      <c r="AZ509" s="153"/>
      <c r="BA509" s="153"/>
      <c r="BB509" s="153"/>
      <c r="BC509" s="153"/>
      <c r="BD509" s="153"/>
      <c r="BE509" s="153"/>
      <c r="BF509" s="153"/>
      <c r="BG509" s="153"/>
      <c r="BH509" s="153"/>
      <c r="BI509" s="153"/>
      <c r="BJ509" s="153"/>
      <c r="BK509" s="153"/>
      <c r="BL509" s="153"/>
      <c r="BM509" s="153"/>
      <c r="BN509" s="153"/>
      <c r="BO509" s="153"/>
      <c r="BP509" s="153"/>
      <c r="BQ509" s="153"/>
      <c r="BR509" s="153"/>
      <c r="BS509" s="153"/>
    </row>
    <row r="510" spans="26:71" x14ac:dyDescent="0.2">
      <c r="Z510" s="153"/>
      <c r="AA510" s="153"/>
      <c r="AB510" s="153"/>
      <c r="AC510" s="153"/>
      <c r="AD510" s="153"/>
      <c r="AE510" s="153"/>
      <c r="AF510" s="153"/>
      <c r="AG510" s="153"/>
      <c r="AH510" s="153"/>
      <c r="AI510" s="153"/>
      <c r="AJ510" s="153"/>
      <c r="AK510" s="153"/>
      <c r="AL510" s="153"/>
      <c r="AM510" s="153"/>
      <c r="AN510" s="153"/>
      <c r="AO510" s="153"/>
      <c r="AP510" s="153"/>
      <c r="AQ510" s="153"/>
      <c r="AR510" s="153"/>
      <c r="AS510" s="153"/>
      <c r="AT510" s="153"/>
      <c r="AU510" s="153"/>
      <c r="AV510" s="153"/>
      <c r="AW510" s="153"/>
      <c r="AX510" s="153"/>
      <c r="AY510" s="153"/>
      <c r="AZ510" s="153"/>
      <c r="BA510" s="153"/>
      <c r="BB510" s="153"/>
      <c r="BC510" s="153"/>
      <c r="BD510" s="153"/>
      <c r="BE510" s="153"/>
      <c r="BF510" s="153"/>
      <c r="BG510" s="153"/>
      <c r="BH510" s="153"/>
      <c r="BI510" s="153"/>
      <c r="BJ510" s="153"/>
      <c r="BK510" s="153"/>
      <c r="BL510" s="153"/>
      <c r="BM510" s="153"/>
      <c r="BN510" s="153"/>
      <c r="BO510" s="153"/>
      <c r="BP510" s="153"/>
      <c r="BQ510" s="153"/>
      <c r="BR510" s="153"/>
      <c r="BS510" s="153"/>
    </row>
    <row r="511" spans="26:71" x14ac:dyDescent="0.2">
      <c r="Z511" s="153"/>
      <c r="AA511" s="153"/>
      <c r="AB511" s="153"/>
      <c r="AC511" s="153"/>
      <c r="AD511" s="153"/>
      <c r="AE511" s="153"/>
      <c r="AF511" s="153"/>
      <c r="AG511" s="153"/>
      <c r="AH511" s="153"/>
      <c r="AI511" s="153"/>
      <c r="AJ511" s="153"/>
      <c r="AK511" s="153"/>
      <c r="AL511" s="153"/>
      <c r="AM511" s="153"/>
      <c r="AN511" s="153"/>
      <c r="AO511" s="153"/>
      <c r="AP511" s="153"/>
      <c r="AQ511" s="153"/>
      <c r="AR511" s="153"/>
      <c r="AS511" s="153"/>
      <c r="AT511" s="153"/>
      <c r="AU511" s="153"/>
      <c r="AV511" s="153"/>
      <c r="AW511" s="153"/>
      <c r="AX511" s="153"/>
      <c r="AY511" s="153"/>
      <c r="AZ511" s="153"/>
      <c r="BA511" s="153"/>
      <c r="BB511" s="153"/>
      <c r="BC511" s="153"/>
      <c r="BD511" s="153"/>
      <c r="BE511" s="153"/>
      <c r="BF511" s="153"/>
      <c r="BG511" s="153"/>
      <c r="BH511" s="153"/>
      <c r="BI511" s="153"/>
      <c r="BJ511" s="153"/>
      <c r="BK511" s="153"/>
      <c r="BL511" s="153"/>
      <c r="BM511" s="153"/>
      <c r="BN511" s="153"/>
      <c r="BO511" s="153"/>
      <c r="BP511" s="153"/>
      <c r="BQ511" s="153"/>
      <c r="BR511" s="153"/>
      <c r="BS511" s="153"/>
    </row>
    <row r="512" spans="26:71" x14ac:dyDescent="0.2">
      <c r="Z512" s="153"/>
      <c r="AA512" s="153"/>
      <c r="AB512" s="153"/>
      <c r="AC512" s="153"/>
      <c r="AD512" s="153"/>
      <c r="AE512" s="153"/>
      <c r="AF512" s="153"/>
      <c r="AG512" s="153"/>
      <c r="AH512" s="153"/>
      <c r="AI512" s="153"/>
      <c r="AJ512" s="153"/>
      <c r="AK512" s="153"/>
      <c r="AL512" s="153"/>
      <c r="AM512" s="153"/>
      <c r="AN512" s="153"/>
      <c r="AO512" s="153"/>
      <c r="AP512" s="153"/>
      <c r="AQ512" s="153"/>
      <c r="AR512" s="153"/>
      <c r="AS512" s="153"/>
      <c r="AT512" s="153"/>
      <c r="AU512" s="153"/>
      <c r="AV512" s="153"/>
      <c r="AW512" s="153"/>
      <c r="AX512" s="153"/>
      <c r="AY512" s="153"/>
      <c r="AZ512" s="153"/>
      <c r="BA512" s="153"/>
      <c r="BB512" s="153"/>
      <c r="BC512" s="153"/>
      <c r="BD512" s="153"/>
      <c r="BE512" s="153"/>
      <c r="BF512" s="153"/>
      <c r="BG512" s="153"/>
      <c r="BH512" s="153"/>
      <c r="BI512" s="153"/>
      <c r="BJ512" s="153"/>
      <c r="BK512" s="153"/>
      <c r="BL512" s="153"/>
      <c r="BM512" s="153"/>
      <c r="BN512" s="153"/>
      <c r="BO512" s="153"/>
      <c r="BP512" s="153"/>
      <c r="BQ512" s="153"/>
      <c r="BR512" s="153"/>
      <c r="BS512" s="153"/>
    </row>
    <row r="513" spans="26:71" x14ac:dyDescent="0.2"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  <c r="BC513" s="153"/>
      <c r="BD513" s="153"/>
      <c r="BE513" s="153"/>
      <c r="BF513" s="153"/>
      <c r="BG513" s="153"/>
      <c r="BH513" s="153"/>
      <c r="BI513" s="153"/>
      <c r="BJ513" s="153"/>
      <c r="BK513" s="153"/>
      <c r="BL513" s="153"/>
      <c r="BM513" s="153"/>
      <c r="BN513" s="153"/>
      <c r="BO513" s="153"/>
      <c r="BP513" s="153"/>
      <c r="BQ513" s="153"/>
      <c r="BR513" s="153"/>
      <c r="BS513" s="153"/>
    </row>
    <row r="514" spans="26:71" x14ac:dyDescent="0.2">
      <c r="Z514" s="153"/>
      <c r="AA514" s="153"/>
      <c r="AB514" s="153"/>
      <c r="AC514" s="153"/>
      <c r="AD514" s="153"/>
      <c r="AE514" s="153"/>
      <c r="AF514" s="153"/>
      <c r="AG514" s="153"/>
      <c r="AH514" s="153"/>
      <c r="AI514" s="153"/>
      <c r="AJ514" s="153"/>
      <c r="AK514" s="153"/>
      <c r="AL514" s="153"/>
      <c r="AM514" s="153"/>
      <c r="AN514" s="153"/>
      <c r="AO514" s="153"/>
      <c r="AP514" s="153"/>
      <c r="AQ514" s="153"/>
      <c r="AR514" s="153"/>
      <c r="AS514" s="153"/>
      <c r="AT514" s="153"/>
      <c r="AU514" s="153"/>
      <c r="AV514" s="153"/>
      <c r="AW514" s="153"/>
      <c r="AX514" s="153"/>
      <c r="AY514" s="153"/>
      <c r="AZ514" s="153"/>
      <c r="BA514" s="153"/>
      <c r="BB514" s="153"/>
      <c r="BC514" s="153"/>
      <c r="BD514" s="153"/>
      <c r="BE514" s="153"/>
      <c r="BF514" s="153"/>
      <c r="BG514" s="153"/>
      <c r="BH514" s="153"/>
      <c r="BI514" s="153"/>
      <c r="BJ514" s="153"/>
      <c r="BK514" s="153"/>
      <c r="BL514" s="153"/>
      <c r="BM514" s="153"/>
      <c r="BN514" s="153"/>
      <c r="BO514" s="153"/>
      <c r="BP514" s="153"/>
      <c r="BQ514" s="153"/>
      <c r="BR514" s="153"/>
      <c r="BS514" s="153"/>
    </row>
    <row r="515" spans="26:71" x14ac:dyDescent="0.2"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  <c r="BC515" s="153"/>
      <c r="BD515" s="153"/>
      <c r="BE515" s="153"/>
      <c r="BF515" s="153"/>
      <c r="BG515" s="153"/>
      <c r="BH515" s="153"/>
      <c r="BI515" s="153"/>
      <c r="BJ515" s="153"/>
      <c r="BK515" s="153"/>
      <c r="BL515" s="153"/>
      <c r="BM515" s="153"/>
      <c r="BN515" s="153"/>
      <c r="BO515" s="153"/>
      <c r="BP515" s="153"/>
      <c r="BQ515" s="153"/>
      <c r="BR515" s="153"/>
      <c r="BS515" s="153"/>
    </row>
    <row r="516" spans="26:71" x14ac:dyDescent="0.2"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  <c r="BC516" s="153"/>
      <c r="BD516" s="153"/>
      <c r="BE516" s="153"/>
      <c r="BF516" s="153"/>
      <c r="BG516" s="153"/>
      <c r="BH516" s="153"/>
      <c r="BI516" s="153"/>
      <c r="BJ516" s="153"/>
      <c r="BK516" s="153"/>
      <c r="BL516" s="153"/>
      <c r="BM516" s="153"/>
      <c r="BN516" s="153"/>
      <c r="BO516" s="153"/>
      <c r="BP516" s="153"/>
      <c r="BQ516" s="153"/>
      <c r="BR516" s="153"/>
      <c r="BS516" s="153"/>
    </row>
    <row r="517" spans="26:71" x14ac:dyDescent="0.2">
      <c r="Z517" s="153"/>
      <c r="AA517" s="153"/>
      <c r="AB517" s="153"/>
      <c r="AC517" s="153"/>
      <c r="AD517" s="153"/>
      <c r="AE517" s="153"/>
      <c r="AF517" s="153"/>
      <c r="AG517" s="153"/>
      <c r="AH517" s="153"/>
      <c r="AI517" s="153"/>
      <c r="AJ517" s="153"/>
      <c r="AK517" s="153"/>
      <c r="AL517" s="153"/>
      <c r="AM517" s="153"/>
      <c r="AN517" s="153"/>
      <c r="AO517" s="153"/>
      <c r="AP517" s="153"/>
      <c r="AQ517" s="153"/>
      <c r="AR517" s="153"/>
      <c r="AS517" s="153"/>
      <c r="AT517" s="153"/>
      <c r="AU517" s="153"/>
      <c r="AV517" s="153"/>
      <c r="AW517" s="153"/>
      <c r="AX517" s="153"/>
      <c r="AY517" s="153"/>
      <c r="AZ517" s="153"/>
      <c r="BA517" s="153"/>
      <c r="BB517" s="153"/>
      <c r="BC517" s="153"/>
      <c r="BD517" s="153"/>
      <c r="BE517" s="153"/>
      <c r="BF517" s="153"/>
      <c r="BG517" s="153"/>
      <c r="BH517" s="153"/>
      <c r="BI517" s="153"/>
      <c r="BJ517" s="153"/>
      <c r="BK517" s="153"/>
      <c r="BL517" s="153"/>
      <c r="BM517" s="153"/>
      <c r="BN517" s="153"/>
      <c r="BO517" s="153"/>
      <c r="BP517" s="153"/>
      <c r="BQ517" s="153"/>
      <c r="BR517" s="153"/>
      <c r="BS517" s="153"/>
    </row>
    <row r="518" spans="26:71" x14ac:dyDescent="0.2">
      <c r="Z518" s="153"/>
      <c r="AA518" s="153"/>
      <c r="AB518" s="153"/>
      <c r="AC518" s="153"/>
      <c r="AD518" s="153"/>
      <c r="AE518" s="153"/>
      <c r="AF518" s="153"/>
      <c r="AG518" s="153"/>
      <c r="AH518" s="153"/>
      <c r="AI518" s="153"/>
      <c r="AJ518" s="153"/>
      <c r="AK518" s="153"/>
      <c r="AL518" s="153"/>
      <c r="AM518" s="153"/>
      <c r="AN518" s="153"/>
      <c r="AO518" s="153"/>
      <c r="AP518" s="153"/>
      <c r="AQ518" s="153"/>
      <c r="AR518" s="153"/>
      <c r="AS518" s="153"/>
      <c r="AT518" s="153"/>
      <c r="AU518" s="153"/>
      <c r="AV518" s="153"/>
      <c r="AW518" s="153"/>
      <c r="AX518" s="153"/>
      <c r="AY518" s="153"/>
      <c r="AZ518" s="153"/>
      <c r="BA518" s="153"/>
      <c r="BB518" s="153"/>
      <c r="BC518" s="153"/>
      <c r="BD518" s="153"/>
      <c r="BE518" s="153"/>
      <c r="BF518" s="153"/>
      <c r="BG518" s="153"/>
      <c r="BH518" s="153"/>
      <c r="BI518" s="153"/>
      <c r="BJ518" s="153"/>
      <c r="BK518" s="153"/>
      <c r="BL518" s="153"/>
      <c r="BM518" s="153"/>
      <c r="BN518" s="153"/>
      <c r="BO518" s="153"/>
      <c r="BP518" s="153"/>
      <c r="BQ518" s="153"/>
      <c r="BR518" s="153"/>
      <c r="BS518" s="153"/>
    </row>
    <row r="519" spans="26:71" x14ac:dyDescent="0.2">
      <c r="Z519" s="153"/>
      <c r="AA519" s="153"/>
      <c r="AB519" s="153"/>
      <c r="AC519" s="153"/>
      <c r="AD519" s="153"/>
      <c r="AE519" s="153"/>
      <c r="AF519" s="153"/>
      <c r="AG519" s="153"/>
      <c r="AH519" s="153"/>
      <c r="AI519" s="153"/>
      <c r="AJ519" s="153"/>
      <c r="AK519" s="153"/>
      <c r="AL519" s="153"/>
      <c r="AM519" s="153"/>
      <c r="AN519" s="153"/>
      <c r="AO519" s="153"/>
      <c r="AP519" s="153"/>
      <c r="AQ519" s="153"/>
      <c r="AR519" s="153"/>
      <c r="AS519" s="153"/>
      <c r="AT519" s="153"/>
      <c r="AU519" s="153"/>
      <c r="AV519" s="153"/>
      <c r="AW519" s="153"/>
      <c r="AX519" s="153"/>
      <c r="AY519" s="153"/>
      <c r="AZ519" s="153"/>
      <c r="BA519" s="153"/>
      <c r="BB519" s="153"/>
      <c r="BC519" s="153"/>
      <c r="BD519" s="153"/>
      <c r="BE519" s="153"/>
      <c r="BF519" s="153"/>
      <c r="BG519" s="153"/>
      <c r="BH519" s="153"/>
      <c r="BI519" s="153"/>
      <c r="BJ519" s="153"/>
      <c r="BK519" s="153"/>
      <c r="BL519" s="153"/>
      <c r="BM519" s="153"/>
      <c r="BN519" s="153"/>
      <c r="BO519" s="153"/>
      <c r="BP519" s="153"/>
      <c r="BQ519" s="153"/>
      <c r="BR519" s="153"/>
      <c r="BS519" s="153"/>
    </row>
    <row r="520" spans="26:71" x14ac:dyDescent="0.2">
      <c r="Z520" s="153"/>
      <c r="AA520" s="153"/>
      <c r="AB520" s="153"/>
      <c r="AC520" s="153"/>
      <c r="AD520" s="153"/>
      <c r="AE520" s="153"/>
      <c r="AF520" s="153"/>
      <c r="AG520" s="153"/>
      <c r="AH520" s="153"/>
      <c r="AI520" s="153"/>
      <c r="AJ520" s="153"/>
      <c r="AK520" s="153"/>
      <c r="AL520" s="153"/>
      <c r="AM520" s="153"/>
      <c r="AN520" s="153"/>
      <c r="AO520" s="153"/>
      <c r="AP520" s="153"/>
      <c r="AQ520" s="153"/>
      <c r="AR520" s="153"/>
      <c r="AS520" s="153"/>
      <c r="AT520" s="153"/>
      <c r="AU520" s="153"/>
      <c r="AV520" s="153"/>
      <c r="AW520" s="153"/>
      <c r="AX520" s="153"/>
      <c r="AY520" s="153"/>
      <c r="AZ520" s="153"/>
      <c r="BA520" s="153"/>
      <c r="BB520" s="153"/>
      <c r="BC520" s="153"/>
      <c r="BD520" s="153"/>
      <c r="BE520" s="153"/>
      <c r="BF520" s="153"/>
      <c r="BG520" s="153"/>
      <c r="BH520" s="153"/>
      <c r="BI520" s="153"/>
      <c r="BJ520" s="153"/>
      <c r="BK520" s="153"/>
      <c r="BL520" s="153"/>
      <c r="BM520" s="153"/>
      <c r="BN520" s="153"/>
      <c r="BO520" s="153"/>
      <c r="BP520" s="153"/>
      <c r="BQ520" s="153"/>
      <c r="BR520" s="153"/>
      <c r="BS520" s="153"/>
    </row>
    <row r="521" spans="26:71" x14ac:dyDescent="0.2">
      <c r="Z521" s="153"/>
      <c r="AA521" s="153"/>
      <c r="AB521" s="153"/>
      <c r="AC521" s="153"/>
      <c r="AD521" s="153"/>
      <c r="AE521" s="153"/>
      <c r="AF521" s="153"/>
      <c r="AG521" s="153"/>
      <c r="AH521" s="153"/>
      <c r="AI521" s="153"/>
      <c r="AJ521" s="153"/>
      <c r="AK521" s="153"/>
      <c r="AL521" s="153"/>
      <c r="AM521" s="153"/>
      <c r="AN521" s="153"/>
      <c r="AO521" s="153"/>
      <c r="AP521" s="153"/>
      <c r="AQ521" s="153"/>
      <c r="AR521" s="153"/>
      <c r="AS521" s="153"/>
      <c r="AT521" s="153"/>
      <c r="AU521" s="153"/>
      <c r="AV521" s="153"/>
      <c r="AW521" s="153"/>
      <c r="AX521" s="153"/>
      <c r="AY521" s="153"/>
      <c r="AZ521" s="153"/>
      <c r="BA521" s="153"/>
      <c r="BB521" s="153"/>
      <c r="BC521" s="153"/>
      <c r="BD521" s="153"/>
      <c r="BE521" s="153"/>
      <c r="BF521" s="153"/>
      <c r="BG521" s="153"/>
      <c r="BH521" s="153"/>
      <c r="BI521" s="153"/>
      <c r="BJ521" s="153"/>
      <c r="BK521" s="153"/>
      <c r="BL521" s="153"/>
      <c r="BM521" s="153"/>
      <c r="BN521" s="153"/>
      <c r="BO521" s="153"/>
      <c r="BP521" s="153"/>
      <c r="BQ521" s="153"/>
      <c r="BR521" s="153"/>
      <c r="BS521" s="153"/>
    </row>
    <row r="522" spans="26:71" x14ac:dyDescent="0.2">
      <c r="Z522" s="153"/>
      <c r="AA522" s="153"/>
      <c r="AB522" s="153"/>
      <c r="AC522" s="153"/>
      <c r="AD522" s="153"/>
      <c r="AE522" s="153"/>
      <c r="AF522" s="153"/>
      <c r="AG522" s="153"/>
      <c r="AH522" s="153"/>
      <c r="AI522" s="153"/>
      <c r="AJ522" s="153"/>
      <c r="AK522" s="153"/>
      <c r="AL522" s="153"/>
      <c r="AM522" s="153"/>
      <c r="AN522" s="153"/>
      <c r="AO522" s="153"/>
      <c r="AP522" s="153"/>
      <c r="AQ522" s="153"/>
      <c r="AR522" s="153"/>
      <c r="AS522" s="153"/>
      <c r="AT522" s="153"/>
      <c r="AU522" s="153"/>
      <c r="AV522" s="153"/>
      <c r="AW522" s="153"/>
      <c r="AX522" s="153"/>
      <c r="AY522" s="153"/>
      <c r="AZ522" s="153"/>
      <c r="BA522" s="153"/>
      <c r="BB522" s="153"/>
      <c r="BC522" s="153"/>
      <c r="BD522" s="153"/>
      <c r="BE522" s="153"/>
      <c r="BF522" s="153"/>
      <c r="BG522" s="153"/>
      <c r="BH522" s="153"/>
      <c r="BI522" s="153"/>
      <c r="BJ522" s="153"/>
      <c r="BK522" s="153"/>
      <c r="BL522" s="153"/>
      <c r="BM522" s="153"/>
      <c r="BN522" s="153"/>
      <c r="BO522" s="153"/>
      <c r="BP522" s="153"/>
      <c r="BQ522" s="153"/>
      <c r="BR522" s="153"/>
      <c r="BS522" s="153"/>
    </row>
    <row r="523" spans="26:71" x14ac:dyDescent="0.2">
      <c r="Z523" s="153"/>
      <c r="AA523" s="153"/>
      <c r="AB523" s="153"/>
      <c r="AC523" s="153"/>
      <c r="AD523" s="153"/>
      <c r="AE523" s="153"/>
      <c r="AF523" s="153"/>
      <c r="AG523" s="153"/>
      <c r="AH523" s="153"/>
      <c r="AI523" s="153"/>
      <c r="AJ523" s="153"/>
      <c r="AK523" s="153"/>
      <c r="AL523" s="153"/>
      <c r="AM523" s="153"/>
      <c r="AN523" s="153"/>
      <c r="AO523" s="153"/>
      <c r="AP523" s="153"/>
      <c r="AQ523" s="153"/>
      <c r="AR523" s="153"/>
      <c r="AS523" s="153"/>
      <c r="AT523" s="153"/>
      <c r="AU523" s="153"/>
      <c r="AV523" s="153"/>
      <c r="AW523" s="153"/>
      <c r="AX523" s="153"/>
      <c r="AY523" s="153"/>
      <c r="AZ523" s="153"/>
      <c r="BA523" s="153"/>
      <c r="BB523" s="153"/>
      <c r="BC523" s="153"/>
      <c r="BD523" s="153"/>
      <c r="BE523" s="153"/>
      <c r="BF523" s="153"/>
      <c r="BG523" s="153"/>
      <c r="BH523" s="153"/>
      <c r="BI523" s="153"/>
      <c r="BJ523" s="153"/>
      <c r="BK523" s="153"/>
      <c r="BL523" s="153"/>
      <c r="BM523" s="153"/>
      <c r="BN523" s="153"/>
      <c r="BO523" s="153"/>
      <c r="BP523" s="153"/>
      <c r="BQ523" s="153"/>
      <c r="BR523" s="153"/>
      <c r="BS523" s="153"/>
    </row>
    <row r="524" spans="26:71" x14ac:dyDescent="0.2">
      <c r="Z524" s="153"/>
      <c r="AA524" s="153"/>
      <c r="AB524" s="153"/>
      <c r="AC524" s="153"/>
      <c r="AD524" s="153"/>
      <c r="AE524" s="153"/>
      <c r="AF524" s="153"/>
      <c r="AG524" s="153"/>
      <c r="AH524" s="153"/>
      <c r="AI524" s="153"/>
      <c r="AJ524" s="153"/>
      <c r="AK524" s="153"/>
      <c r="AL524" s="153"/>
      <c r="AM524" s="153"/>
      <c r="AN524" s="153"/>
      <c r="AO524" s="153"/>
      <c r="AP524" s="153"/>
      <c r="AQ524" s="153"/>
      <c r="AR524" s="153"/>
      <c r="AS524" s="153"/>
      <c r="AT524" s="153"/>
      <c r="AU524" s="153"/>
      <c r="AV524" s="153"/>
      <c r="AW524" s="153"/>
      <c r="AX524" s="153"/>
      <c r="AY524" s="153"/>
      <c r="AZ524" s="153"/>
      <c r="BA524" s="153"/>
      <c r="BB524" s="153"/>
      <c r="BC524" s="153"/>
      <c r="BD524" s="153"/>
      <c r="BE524" s="153"/>
      <c r="BF524" s="153"/>
      <c r="BG524" s="153"/>
      <c r="BH524" s="153"/>
      <c r="BI524" s="153"/>
      <c r="BJ524" s="153"/>
      <c r="BK524" s="153"/>
      <c r="BL524" s="153"/>
      <c r="BM524" s="153"/>
      <c r="BN524" s="153"/>
      <c r="BO524" s="153"/>
      <c r="BP524" s="153"/>
      <c r="BQ524" s="153"/>
      <c r="BR524" s="153"/>
      <c r="BS524" s="153"/>
    </row>
    <row r="525" spans="26:71" x14ac:dyDescent="0.2">
      <c r="Z525" s="153"/>
      <c r="AA525" s="153"/>
      <c r="AB525" s="153"/>
      <c r="AC525" s="153"/>
      <c r="AD525" s="153"/>
      <c r="AE525" s="153"/>
      <c r="AF525" s="153"/>
      <c r="AG525" s="153"/>
      <c r="AH525" s="153"/>
      <c r="AI525" s="153"/>
      <c r="AJ525" s="153"/>
      <c r="AK525" s="153"/>
      <c r="AL525" s="153"/>
      <c r="AM525" s="153"/>
      <c r="AN525" s="153"/>
      <c r="AO525" s="153"/>
      <c r="AP525" s="153"/>
      <c r="AQ525" s="153"/>
      <c r="AR525" s="153"/>
      <c r="AS525" s="153"/>
      <c r="AT525" s="153"/>
      <c r="AU525" s="153"/>
      <c r="AV525" s="153"/>
      <c r="AW525" s="153"/>
      <c r="AX525" s="153"/>
      <c r="AY525" s="153"/>
      <c r="AZ525" s="153"/>
      <c r="BA525" s="153"/>
      <c r="BB525" s="153"/>
      <c r="BC525" s="153"/>
      <c r="BD525" s="153"/>
      <c r="BE525" s="153"/>
      <c r="BF525" s="153"/>
      <c r="BG525" s="153"/>
      <c r="BH525" s="153"/>
      <c r="BI525" s="153"/>
      <c r="BJ525" s="153"/>
      <c r="BK525" s="153"/>
      <c r="BL525" s="153"/>
      <c r="BM525" s="153"/>
      <c r="BN525" s="153"/>
      <c r="BO525" s="153"/>
      <c r="BP525" s="153"/>
      <c r="BQ525" s="153"/>
      <c r="BR525" s="153"/>
      <c r="BS525" s="153"/>
    </row>
    <row r="526" spans="26:71" x14ac:dyDescent="0.2">
      <c r="Z526" s="153"/>
      <c r="AA526" s="153"/>
      <c r="AB526" s="153"/>
      <c r="AC526" s="153"/>
      <c r="AD526" s="153"/>
      <c r="AE526" s="153"/>
      <c r="AF526" s="153"/>
      <c r="AG526" s="153"/>
      <c r="AH526" s="153"/>
      <c r="AI526" s="153"/>
      <c r="AJ526" s="153"/>
      <c r="AK526" s="153"/>
      <c r="AL526" s="153"/>
      <c r="AM526" s="153"/>
      <c r="AN526" s="153"/>
      <c r="AO526" s="153"/>
      <c r="AP526" s="153"/>
      <c r="AQ526" s="153"/>
      <c r="AR526" s="153"/>
      <c r="AS526" s="153"/>
      <c r="AT526" s="153"/>
      <c r="AU526" s="153"/>
      <c r="AV526" s="153"/>
      <c r="AW526" s="153"/>
      <c r="AX526" s="153"/>
      <c r="AY526" s="153"/>
      <c r="AZ526" s="153"/>
      <c r="BA526" s="153"/>
      <c r="BB526" s="153"/>
      <c r="BC526" s="153"/>
      <c r="BD526" s="153"/>
      <c r="BE526" s="153"/>
      <c r="BF526" s="153"/>
      <c r="BG526" s="153"/>
      <c r="BH526" s="153"/>
      <c r="BI526" s="153"/>
      <c r="BJ526" s="153"/>
      <c r="BK526" s="153"/>
      <c r="BL526" s="153"/>
      <c r="BM526" s="153"/>
      <c r="BN526" s="153"/>
      <c r="BO526" s="153"/>
      <c r="BP526" s="153"/>
      <c r="BQ526" s="153"/>
      <c r="BR526" s="153"/>
      <c r="BS526" s="153"/>
    </row>
    <row r="527" spans="26:71" x14ac:dyDescent="0.2">
      <c r="Z527" s="153"/>
      <c r="AA527" s="153"/>
      <c r="AB527" s="153"/>
      <c r="AC527" s="153"/>
      <c r="AD527" s="153"/>
      <c r="AE527" s="153"/>
      <c r="AF527" s="153"/>
      <c r="AG527" s="153"/>
      <c r="AH527" s="153"/>
      <c r="AI527" s="153"/>
      <c r="AJ527" s="153"/>
      <c r="AK527" s="153"/>
      <c r="AL527" s="153"/>
      <c r="AM527" s="153"/>
      <c r="AN527" s="153"/>
      <c r="AO527" s="153"/>
      <c r="AP527" s="153"/>
      <c r="AQ527" s="153"/>
      <c r="AR527" s="153"/>
      <c r="AS527" s="153"/>
      <c r="AT527" s="153"/>
      <c r="AU527" s="153"/>
      <c r="AV527" s="153"/>
      <c r="AW527" s="153"/>
      <c r="AX527" s="153"/>
      <c r="AY527" s="153"/>
      <c r="AZ527" s="153"/>
      <c r="BA527" s="153"/>
      <c r="BB527" s="153"/>
      <c r="BC527" s="153"/>
      <c r="BD527" s="153"/>
      <c r="BE527" s="153"/>
      <c r="BF527" s="153"/>
      <c r="BG527" s="153"/>
      <c r="BH527" s="153"/>
      <c r="BI527" s="153"/>
      <c r="BJ527" s="153"/>
      <c r="BK527" s="153"/>
      <c r="BL527" s="153"/>
      <c r="BM527" s="153"/>
      <c r="BN527" s="153"/>
      <c r="BO527" s="153"/>
      <c r="BP527" s="153"/>
      <c r="BQ527" s="153"/>
      <c r="BR527" s="153"/>
      <c r="BS527" s="153"/>
    </row>
    <row r="528" spans="26:71" x14ac:dyDescent="0.2">
      <c r="Z528" s="153"/>
      <c r="AA528" s="153"/>
      <c r="AB528" s="153"/>
      <c r="AC528" s="153"/>
      <c r="AD528" s="153"/>
      <c r="AE528" s="153"/>
      <c r="AF528" s="153"/>
      <c r="AG528" s="153"/>
      <c r="AH528" s="153"/>
      <c r="AI528" s="153"/>
      <c r="AJ528" s="153"/>
      <c r="AK528" s="153"/>
      <c r="AL528" s="153"/>
      <c r="AM528" s="153"/>
      <c r="AN528" s="153"/>
      <c r="AO528" s="153"/>
      <c r="AP528" s="153"/>
      <c r="AQ528" s="153"/>
      <c r="AR528" s="153"/>
      <c r="AS528" s="153"/>
      <c r="AT528" s="153"/>
      <c r="AU528" s="153"/>
      <c r="AV528" s="153"/>
      <c r="AW528" s="153"/>
      <c r="AX528" s="153"/>
      <c r="AY528" s="153"/>
      <c r="AZ528" s="153"/>
      <c r="BA528" s="153"/>
      <c r="BB528" s="153"/>
      <c r="BC528" s="153"/>
      <c r="BD528" s="153"/>
      <c r="BE528" s="153"/>
      <c r="BF528" s="153"/>
      <c r="BG528" s="153"/>
      <c r="BH528" s="153"/>
      <c r="BI528" s="153"/>
      <c r="BJ528" s="153"/>
      <c r="BK528" s="153"/>
      <c r="BL528" s="153"/>
      <c r="BM528" s="153"/>
      <c r="BN528" s="153"/>
      <c r="BO528" s="153"/>
      <c r="BP528" s="153"/>
      <c r="BQ528" s="153"/>
      <c r="BR528" s="153"/>
      <c r="BS528" s="153"/>
    </row>
    <row r="529" spans="26:71" x14ac:dyDescent="0.2">
      <c r="Z529" s="153"/>
      <c r="AA529" s="153"/>
      <c r="AB529" s="153"/>
      <c r="AC529" s="153"/>
      <c r="AD529" s="153"/>
      <c r="AE529" s="153"/>
      <c r="AF529" s="153"/>
      <c r="AG529" s="153"/>
      <c r="AH529" s="153"/>
      <c r="AI529" s="153"/>
      <c r="AJ529" s="153"/>
      <c r="AK529" s="153"/>
      <c r="AL529" s="153"/>
      <c r="AM529" s="153"/>
      <c r="AN529" s="153"/>
      <c r="AO529" s="153"/>
      <c r="AP529" s="153"/>
      <c r="AQ529" s="153"/>
      <c r="AR529" s="153"/>
      <c r="AS529" s="153"/>
      <c r="AT529" s="153"/>
      <c r="AU529" s="153"/>
      <c r="AV529" s="153"/>
      <c r="AW529" s="153"/>
      <c r="AX529" s="153"/>
      <c r="AY529" s="153"/>
      <c r="AZ529" s="153"/>
      <c r="BA529" s="153"/>
      <c r="BB529" s="153"/>
      <c r="BC529" s="153"/>
      <c r="BD529" s="153"/>
      <c r="BE529" s="153"/>
      <c r="BF529" s="153"/>
      <c r="BG529" s="153"/>
      <c r="BH529" s="153"/>
      <c r="BI529" s="153"/>
      <c r="BJ529" s="153"/>
      <c r="BK529" s="153"/>
      <c r="BL529" s="153"/>
      <c r="BM529" s="153"/>
      <c r="BN529" s="153"/>
      <c r="BO529" s="153"/>
      <c r="BP529" s="153"/>
      <c r="BQ529" s="153"/>
      <c r="BR529" s="153"/>
      <c r="BS529" s="153"/>
    </row>
    <row r="530" spans="26:71" x14ac:dyDescent="0.2">
      <c r="Z530" s="153"/>
      <c r="AA530" s="153"/>
      <c r="AB530" s="153"/>
      <c r="AC530" s="153"/>
      <c r="AD530" s="153"/>
      <c r="AE530" s="153"/>
      <c r="AF530" s="153"/>
      <c r="AG530" s="153"/>
      <c r="AH530" s="153"/>
      <c r="AI530" s="153"/>
      <c r="AJ530" s="153"/>
      <c r="AK530" s="153"/>
      <c r="AL530" s="153"/>
      <c r="AM530" s="153"/>
      <c r="AN530" s="153"/>
      <c r="AO530" s="153"/>
      <c r="AP530" s="153"/>
      <c r="AQ530" s="153"/>
      <c r="AR530" s="153"/>
      <c r="AS530" s="153"/>
      <c r="AT530" s="153"/>
      <c r="AU530" s="153"/>
      <c r="AV530" s="153"/>
      <c r="AW530" s="153"/>
      <c r="AX530" s="153"/>
      <c r="AY530" s="153"/>
      <c r="AZ530" s="153"/>
      <c r="BA530" s="153"/>
      <c r="BB530" s="153"/>
      <c r="BC530" s="153"/>
      <c r="BD530" s="153"/>
      <c r="BE530" s="153"/>
      <c r="BF530" s="153"/>
      <c r="BG530" s="153"/>
      <c r="BH530" s="153"/>
      <c r="BI530" s="153"/>
      <c r="BJ530" s="153"/>
      <c r="BK530" s="153"/>
      <c r="BL530" s="153"/>
      <c r="BM530" s="153"/>
      <c r="BN530" s="153"/>
      <c r="BO530" s="153"/>
      <c r="BP530" s="153"/>
      <c r="BQ530" s="153"/>
      <c r="BR530" s="153"/>
      <c r="BS530" s="153"/>
    </row>
    <row r="531" spans="26:71" x14ac:dyDescent="0.2">
      <c r="Z531" s="153"/>
      <c r="AA531" s="153"/>
      <c r="AB531" s="153"/>
      <c r="AC531" s="153"/>
      <c r="AD531" s="153"/>
      <c r="AE531" s="153"/>
      <c r="AF531" s="153"/>
      <c r="AG531" s="153"/>
      <c r="AH531" s="153"/>
      <c r="AI531" s="153"/>
      <c r="AJ531" s="153"/>
      <c r="AK531" s="153"/>
      <c r="AL531" s="153"/>
      <c r="AM531" s="153"/>
      <c r="AN531" s="153"/>
      <c r="AO531" s="153"/>
      <c r="AP531" s="153"/>
      <c r="AQ531" s="153"/>
      <c r="AR531" s="153"/>
      <c r="AS531" s="153"/>
      <c r="AT531" s="153"/>
      <c r="AU531" s="153"/>
      <c r="AV531" s="153"/>
      <c r="AW531" s="153"/>
      <c r="AX531" s="153"/>
      <c r="AY531" s="153"/>
      <c r="AZ531" s="153"/>
      <c r="BA531" s="153"/>
      <c r="BB531" s="153"/>
      <c r="BC531" s="153"/>
      <c r="BD531" s="153"/>
      <c r="BE531" s="153"/>
      <c r="BF531" s="153"/>
      <c r="BG531" s="153"/>
      <c r="BH531" s="153"/>
      <c r="BI531" s="153"/>
      <c r="BJ531" s="153"/>
      <c r="BK531" s="153"/>
      <c r="BL531" s="153"/>
      <c r="BM531" s="153"/>
      <c r="BN531" s="153"/>
      <c r="BO531" s="153"/>
      <c r="BP531" s="153"/>
      <c r="BQ531" s="153"/>
      <c r="BR531" s="153"/>
      <c r="BS531" s="153"/>
    </row>
    <row r="532" spans="26:71" x14ac:dyDescent="0.2">
      <c r="Z532" s="153"/>
      <c r="AA532" s="153"/>
      <c r="AB532" s="153"/>
      <c r="AC532" s="153"/>
      <c r="AD532" s="153"/>
      <c r="AE532" s="153"/>
      <c r="AF532" s="153"/>
      <c r="AG532" s="153"/>
      <c r="AH532" s="153"/>
      <c r="AI532" s="153"/>
      <c r="AJ532" s="153"/>
      <c r="AK532" s="153"/>
      <c r="AL532" s="153"/>
      <c r="AM532" s="153"/>
      <c r="AN532" s="153"/>
      <c r="AO532" s="153"/>
      <c r="AP532" s="153"/>
      <c r="AQ532" s="153"/>
      <c r="AR532" s="153"/>
      <c r="AS532" s="153"/>
      <c r="AT532" s="153"/>
      <c r="AU532" s="153"/>
      <c r="AV532" s="153"/>
      <c r="AW532" s="153"/>
      <c r="AX532" s="153"/>
      <c r="AY532" s="153"/>
      <c r="AZ532" s="153"/>
      <c r="BA532" s="153"/>
      <c r="BB532" s="153"/>
      <c r="BC532" s="153"/>
      <c r="BD532" s="153"/>
      <c r="BE532" s="153"/>
      <c r="BF532" s="153"/>
      <c r="BG532" s="153"/>
      <c r="BH532" s="153"/>
      <c r="BI532" s="153"/>
      <c r="BJ532" s="153"/>
      <c r="BK532" s="153"/>
      <c r="BL532" s="153"/>
      <c r="BM532" s="153"/>
      <c r="BN532" s="153"/>
      <c r="BO532" s="153"/>
      <c r="BP532" s="153"/>
      <c r="BQ532" s="153"/>
      <c r="BR532" s="153"/>
      <c r="BS532" s="153"/>
    </row>
    <row r="533" spans="26:71" x14ac:dyDescent="0.2">
      <c r="Z533" s="153"/>
      <c r="AA533" s="153"/>
      <c r="AB533" s="153"/>
      <c r="AC533" s="153"/>
      <c r="AD533" s="153"/>
      <c r="AE533" s="153"/>
      <c r="AF533" s="153"/>
      <c r="AG533" s="153"/>
      <c r="AH533" s="153"/>
      <c r="AI533" s="153"/>
      <c r="AJ533" s="153"/>
      <c r="AK533" s="153"/>
      <c r="AL533" s="153"/>
      <c r="AM533" s="153"/>
      <c r="AN533" s="153"/>
      <c r="AO533" s="153"/>
      <c r="AP533" s="153"/>
      <c r="AQ533" s="153"/>
      <c r="AR533" s="153"/>
      <c r="AS533" s="153"/>
      <c r="AT533" s="153"/>
      <c r="AU533" s="153"/>
      <c r="AV533" s="153"/>
      <c r="AW533" s="153"/>
      <c r="AX533" s="153"/>
      <c r="AY533" s="153"/>
      <c r="AZ533" s="153"/>
      <c r="BA533" s="153"/>
      <c r="BB533" s="153"/>
      <c r="BC533" s="153"/>
      <c r="BD533" s="153"/>
      <c r="BE533" s="153"/>
      <c r="BF533" s="153"/>
      <c r="BG533" s="153"/>
      <c r="BH533" s="153"/>
      <c r="BI533" s="153"/>
      <c r="BJ533" s="153"/>
      <c r="BK533" s="153"/>
      <c r="BL533" s="153"/>
      <c r="BM533" s="153"/>
      <c r="BN533" s="153"/>
      <c r="BO533" s="153"/>
      <c r="BP533" s="153"/>
      <c r="BQ533" s="153"/>
      <c r="BR533" s="153"/>
      <c r="BS533" s="153"/>
    </row>
    <row r="534" spans="26:71" x14ac:dyDescent="0.2">
      <c r="Z534" s="153"/>
      <c r="AA534" s="153"/>
      <c r="AB534" s="153"/>
      <c r="AC534" s="153"/>
      <c r="AD534" s="153"/>
      <c r="AE534" s="153"/>
      <c r="AF534" s="153"/>
      <c r="AG534" s="153"/>
      <c r="AH534" s="153"/>
      <c r="AI534" s="153"/>
      <c r="AJ534" s="153"/>
      <c r="AK534" s="153"/>
      <c r="AL534" s="153"/>
      <c r="AM534" s="153"/>
      <c r="AN534" s="153"/>
      <c r="AO534" s="153"/>
      <c r="AP534" s="153"/>
      <c r="AQ534" s="153"/>
      <c r="AR534" s="153"/>
      <c r="AS534" s="153"/>
      <c r="AT534" s="153"/>
      <c r="AU534" s="153"/>
      <c r="AV534" s="153"/>
      <c r="AW534" s="153"/>
      <c r="AX534" s="153"/>
      <c r="AY534" s="153"/>
      <c r="AZ534" s="153"/>
      <c r="BA534" s="153"/>
      <c r="BB534" s="153"/>
      <c r="BC534" s="153"/>
      <c r="BD534" s="153"/>
      <c r="BE534" s="153"/>
      <c r="BF534" s="153"/>
      <c r="BG534" s="153"/>
      <c r="BH534" s="153"/>
      <c r="BI534" s="153"/>
      <c r="BJ534" s="153"/>
      <c r="BK534" s="153"/>
      <c r="BL534" s="153"/>
      <c r="BM534" s="153"/>
      <c r="BN534" s="153"/>
      <c r="BO534" s="153"/>
      <c r="BP534" s="153"/>
      <c r="BQ534" s="153"/>
      <c r="BR534" s="153"/>
      <c r="BS534" s="153"/>
    </row>
    <row r="535" spans="26:71" x14ac:dyDescent="0.2">
      <c r="Z535" s="153"/>
      <c r="AA535" s="153"/>
      <c r="AB535" s="153"/>
      <c r="AC535" s="153"/>
      <c r="AD535" s="153"/>
      <c r="AE535" s="153"/>
      <c r="AF535" s="153"/>
      <c r="AG535" s="153"/>
      <c r="AH535" s="153"/>
      <c r="AI535" s="153"/>
      <c r="AJ535" s="153"/>
      <c r="AK535" s="153"/>
      <c r="AL535" s="153"/>
      <c r="AM535" s="153"/>
      <c r="AN535" s="153"/>
      <c r="AO535" s="153"/>
      <c r="AP535" s="153"/>
      <c r="AQ535" s="153"/>
      <c r="AR535" s="153"/>
      <c r="AS535" s="153"/>
      <c r="AT535" s="153"/>
      <c r="AU535" s="153"/>
      <c r="AV535" s="153"/>
      <c r="AW535" s="153"/>
      <c r="AX535" s="153"/>
      <c r="AY535" s="153"/>
      <c r="AZ535" s="153"/>
      <c r="BA535" s="153"/>
      <c r="BB535" s="153"/>
      <c r="BC535" s="153"/>
      <c r="BD535" s="153"/>
      <c r="BE535" s="153"/>
      <c r="BF535" s="153"/>
      <c r="BG535" s="153"/>
      <c r="BH535" s="153"/>
      <c r="BI535" s="153"/>
      <c r="BJ535" s="153"/>
      <c r="BK535" s="153"/>
      <c r="BL535" s="153"/>
      <c r="BM535" s="153"/>
      <c r="BN535" s="153"/>
      <c r="BO535" s="153"/>
      <c r="BP535" s="153"/>
      <c r="BQ535" s="153"/>
      <c r="BR535" s="153"/>
      <c r="BS535" s="153"/>
    </row>
    <row r="536" spans="26:71" x14ac:dyDescent="0.2">
      <c r="Z536" s="153"/>
      <c r="AA536" s="153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53"/>
      <c r="AL536" s="153"/>
      <c r="AM536" s="153"/>
      <c r="AN536" s="153"/>
      <c r="AO536" s="153"/>
      <c r="AP536" s="153"/>
      <c r="AQ536" s="153"/>
      <c r="AR536" s="153"/>
      <c r="AS536" s="153"/>
      <c r="AT536" s="153"/>
      <c r="AU536" s="153"/>
      <c r="AV536" s="153"/>
      <c r="AW536" s="153"/>
      <c r="AX536" s="153"/>
      <c r="AY536" s="153"/>
      <c r="AZ536" s="153"/>
      <c r="BA536" s="153"/>
      <c r="BB536" s="153"/>
      <c r="BC536" s="153"/>
      <c r="BD536" s="153"/>
      <c r="BE536" s="153"/>
      <c r="BF536" s="153"/>
      <c r="BG536" s="153"/>
      <c r="BH536" s="153"/>
      <c r="BI536" s="153"/>
      <c r="BJ536" s="153"/>
      <c r="BK536" s="153"/>
      <c r="BL536" s="153"/>
      <c r="BM536" s="153"/>
      <c r="BN536" s="153"/>
      <c r="BO536" s="153"/>
      <c r="BP536" s="153"/>
      <c r="BQ536" s="153"/>
      <c r="BR536" s="153"/>
      <c r="BS536" s="153"/>
    </row>
    <row r="537" spans="26:71" x14ac:dyDescent="0.2">
      <c r="Z537" s="153"/>
      <c r="AA537" s="153"/>
      <c r="AB537" s="153"/>
      <c r="AC537" s="153"/>
      <c r="AD537" s="153"/>
      <c r="AE537" s="153"/>
      <c r="AF537" s="153"/>
      <c r="AG537" s="153"/>
      <c r="AH537" s="153"/>
      <c r="AI537" s="153"/>
      <c r="AJ537" s="153"/>
      <c r="AK537" s="153"/>
      <c r="AL537" s="153"/>
      <c r="AM537" s="153"/>
      <c r="AN537" s="153"/>
      <c r="AO537" s="153"/>
      <c r="AP537" s="153"/>
      <c r="AQ537" s="153"/>
      <c r="AR537" s="153"/>
      <c r="AS537" s="153"/>
      <c r="AT537" s="153"/>
      <c r="AU537" s="153"/>
      <c r="AV537" s="153"/>
      <c r="AW537" s="153"/>
      <c r="AX537" s="153"/>
      <c r="AY537" s="153"/>
      <c r="AZ537" s="153"/>
      <c r="BA537" s="153"/>
      <c r="BB537" s="153"/>
      <c r="BC537" s="153"/>
      <c r="BD537" s="153"/>
      <c r="BE537" s="153"/>
      <c r="BF537" s="153"/>
      <c r="BG537" s="153"/>
      <c r="BH537" s="153"/>
      <c r="BI537" s="153"/>
      <c r="BJ537" s="153"/>
      <c r="BK537" s="153"/>
      <c r="BL537" s="153"/>
      <c r="BM537" s="153"/>
      <c r="BN537" s="153"/>
      <c r="BO537" s="153"/>
      <c r="BP537" s="153"/>
      <c r="BQ537" s="153"/>
      <c r="BR537" s="153"/>
      <c r="BS537" s="153"/>
    </row>
    <row r="538" spans="26:71" x14ac:dyDescent="0.2">
      <c r="Z538" s="153"/>
      <c r="AA538" s="153"/>
      <c r="AB538" s="153"/>
      <c r="AC538" s="153"/>
      <c r="AD538" s="153"/>
      <c r="AE538" s="153"/>
      <c r="AF538" s="153"/>
      <c r="AG538" s="153"/>
      <c r="AH538" s="153"/>
      <c r="AI538" s="153"/>
      <c r="AJ538" s="153"/>
      <c r="AK538" s="153"/>
      <c r="AL538" s="153"/>
      <c r="AM538" s="153"/>
      <c r="AN538" s="153"/>
      <c r="AO538" s="153"/>
      <c r="AP538" s="153"/>
      <c r="AQ538" s="153"/>
      <c r="AR538" s="153"/>
      <c r="AS538" s="153"/>
      <c r="AT538" s="153"/>
      <c r="AU538" s="153"/>
      <c r="AV538" s="153"/>
      <c r="AW538" s="153"/>
      <c r="AX538" s="153"/>
      <c r="AY538" s="153"/>
      <c r="AZ538" s="153"/>
      <c r="BA538" s="153"/>
      <c r="BB538" s="153"/>
      <c r="BC538" s="153"/>
      <c r="BD538" s="153"/>
      <c r="BE538" s="153"/>
      <c r="BF538" s="153"/>
      <c r="BG538" s="153"/>
      <c r="BH538" s="153"/>
      <c r="BI538" s="153"/>
      <c r="BJ538" s="153"/>
      <c r="BK538" s="153"/>
      <c r="BL538" s="153"/>
      <c r="BM538" s="153"/>
      <c r="BN538" s="153"/>
      <c r="BO538" s="153"/>
      <c r="BP538" s="153"/>
      <c r="BQ538" s="153"/>
      <c r="BR538" s="153"/>
      <c r="BS538" s="153"/>
    </row>
    <row r="539" spans="26:71" x14ac:dyDescent="0.2">
      <c r="Z539" s="153"/>
      <c r="AA539" s="153"/>
      <c r="AB539" s="153"/>
      <c r="AC539" s="153"/>
      <c r="AD539" s="153"/>
      <c r="AE539" s="153"/>
      <c r="AF539" s="153"/>
      <c r="AG539" s="153"/>
      <c r="AH539" s="153"/>
      <c r="AI539" s="153"/>
      <c r="AJ539" s="153"/>
      <c r="AK539" s="153"/>
      <c r="AL539" s="153"/>
      <c r="AM539" s="153"/>
      <c r="AN539" s="153"/>
      <c r="AO539" s="153"/>
      <c r="AP539" s="153"/>
      <c r="AQ539" s="153"/>
      <c r="AR539" s="153"/>
      <c r="AS539" s="153"/>
      <c r="AT539" s="153"/>
      <c r="AU539" s="153"/>
      <c r="AV539" s="153"/>
      <c r="AW539" s="153"/>
      <c r="AX539" s="153"/>
      <c r="AY539" s="153"/>
      <c r="AZ539" s="153"/>
      <c r="BA539" s="153"/>
      <c r="BB539" s="153"/>
      <c r="BC539" s="153"/>
      <c r="BD539" s="153"/>
      <c r="BE539" s="153"/>
      <c r="BF539" s="153"/>
      <c r="BG539" s="153"/>
      <c r="BH539" s="153"/>
      <c r="BI539" s="153"/>
      <c r="BJ539" s="153"/>
      <c r="BK539" s="153"/>
      <c r="BL539" s="153"/>
      <c r="BM539" s="153"/>
      <c r="BN539" s="153"/>
      <c r="BO539" s="153"/>
      <c r="BP539" s="153"/>
      <c r="BQ539" s="153"/>
      <c r="BR539" s="153"/>
      <c r="BS539" s="153"/>
    </row>
    <row r="540" spans="26:71" x14ac:dyDescent="0.2">
      <c r="Z540" s="153"/>
      <c r="AA540" s="153"/>
      <c r="AB540" s="153"/>
      <c r="AC540" s="153"/>
      <c r="AD540" s="153"/>
      <c r="AE540" s="153"/>
      <c r="AF540" s="153"/>
      <c r="AG540" s="153"/>
      <c r="AH540" s="153"/>
      <c r="AI540" s="153"/>
      <c r="AJ540" s="153"/>
      <c r="AK540" s="153"/>
      <c r="AL540" s="153"/>
      <c r="AM540" s="153"/>
      <c r="AN540" s="153"/>
      <c r="AO540" s="153"/>
      <c r="AP540" s="153"/>
      <c r="AQ540" s="153"/>
      <c r="AR540" s="153"/>
      <c r="AS540" s="153"/>
      <c r="AT540" s="153"/>
      <c r="AU540" s="153"/>
      <c r="AV540" s="153"/>
      <c r="AW540" s="153"/>
      <c r="AX540" s="153"/>
      <c r="AY540" s="153"/>
      <c r="AZ540" s="153"/>
      <c r="BA540" s="153"/>
      <c r="BB540" s="153"/>
      <c r="BC540" s="153"/>
      <c r="BD540" s="153"/>
      <c r="BE540" s="153"/>
      <c r="BF540" s="153"/>
      <c r="BG540" s="153"/>
      <c r="BH540" s="153"/>
      <c r="BI540" s="153"/>
      <c r="BJ540" s="153"/>
      <c r="BK540" s="153"/>
      <c r="BL540" s="153"/>
      <c r="BM540" s="153"/>
      <c r="BN540" s="153"/>
      <c r="BO540" s="153"/>
      <c r="BP540" s="153"/>
      <c r="BQ540" s="153"/>
      <c r="BR540" s="153"/>
      <c r="BS540" s="153"/>
    </row>
    <row r="541" spans="26:71" x14ac:dyDescent="0.2">
      <c r="Z541" s="153"/>
      <c r="AA541" s="153"/>
      <c r="AB541" s="153"/>
      <c r="AC541" s="153"/>
      <c r="AD541" s="153"/>
      <c r="AE541" s="153"/>
      <c r="AF541" s="153"/>
      <c r="AG541" s="153"/>
      <c r="AH541" s="153"/>
      <c r="AI541" s="153"/>
      <c r="AJ541" s="153"/>
      <c r="AK541" s="153"/>
      <c r="AL541" s="153"/>
      <c r="AM541" s="153"/>
      <c r="AN541" s="153"/>
      <c r="AO541" s="153"/>
      <c r="AP541" s="153"/>
      <c r="AQ541" s="153"/>
      <c r="AR541" s="153"/>
      <c r="AS541" s="153"/>
      <c r="AT541" s="153"/>
      <c r="AU541" s="153"/>
      <c r="AV541" s="153"/>
      <c r="AW541" s="153"/>
      <c r="AX541" s="153"/>
      <c r="AY541" s="153"/>
      <c r="AZ541" s="153"/>
      <c r="BA541" s="153"/>
      <c r="BB541" s="153"/>
      <c r="BC541" s="153"/>
      <c r="BD541" s="153"/>
      <c r="BE541" s="153"/>
      <c r="BF541" s="153"/>
      <c r="BG541" s="153"/>
      <c r="BH541" s="153"/>
      <c r="BI541" s="153"/>
      <c r="BJ541" s="153"/>
      <c r="BK541" s="153"/>
      <c r="BL541" s="153"/>
      <c r="BM541" s="153"/>
      <c r="BN541" s="153"/>
      <c r="BO541" s="153"/>
      <c r="BP541" s="153"/>
      <c r="BQ541" s="153"/>
      <c r="BR541" s="153"/>
      <c r="BS541" s="153"/>
    </row>
    <row r="542" spans="26:71" x14ac:dyDescent="0.2">
      <c r="Z542" s="153"/>
      <c r="AA542" s="153"/>
      <c r="AB542" s="153"/>
      <c r="AC542" s="153"/>
      <c r="AD542" s="153"/>
      <c r="AE542" s="153"/>
      <c r="AF542" s="153"/>
      <c r="AG542" s="153"/>
      <c r="AH542" s="153"/>
      <c r="AI542" s="153"/>
      <c r="AJ542" s="153"/>
      <c r="AK542" s="153"/>
      <c r="AL542" s="153"/>
      <c r="AM542" s="153"/>
      <c r="AN542" s="153"/>
      <c r="AO542" s="153"/>
      <c r="AP542" s="153"/>
      <c r="AQ542" s="153"/>
      <c r="AR542" s="153"/>
      <c r="AS542" s="153"/>
      <c r="AT542" s="153"/>
      <c r="AU542" s="153"/>
      <c r="AV542" s="153"/>
      <c r="AW542" s="153"/>
      <c r="AX542" s="153"/>
      <c r="AY542" s="153"/>
      <c r="AZ542" s="153"/>
      <c r="BA542" s="153"/>
      <c r="BB542" s="153"/>
      <c r="BC542" s="153"/>
      <c r="BD542" s="153"/>
      <c r="BE542" s="153"/>
      <c r="BF542" s="153"/>
      <c r="BG542" s="153"/>
      <c r="BH542" s="153"/>
      <c r="BI542" s="153"/>
      <c r="BJ542" s="153"/>
      <c r="BK542" s="153"/>
      <c r="BL542" s="153"/>
      <c r="BM542" s="153"/>
      <c r="BN542" s="153"/>
      <c r="BO542" s="153"/>
      <c r="BP542" s="153"/>
      <c r="BQ542" s="153"/>
      <c r="BR542" s="153"/>
      <c r="BS542" s="153"/>
    </row>
    <row r="543" spans="26:71" x14ac:dyDescent="0.2">
      <c r="Z543" s="153"/>
      <c r="AA543" s="153"/>
      <c r="AB543" s="153"/>
      <c r="AC543" s="153"/>
      <c r="AD543" s="153"/>
      <c r="AE543" s="153"/>
      <c r="AF543" s="153"/>
      <c r="AG543" s="153"/>
      <c r="AH543" s="153"/>
      <c r="AI543" s="153"/>
      <c r="AJ543" s="153"/>
      <c r="AK543" s="153"/>
      <c r="AL543" s="153"/>
      <c r="AM543" s="153"/>
      <c r="AN543" s="153"/>
      <c r="AO543" s="153"/>
      <c r="AP543" s="153"/>
      <c r="AQ543" s="153"/>
      <c r="AR543" s="153"/>
      <c r="AS543" s="153"/>
      <c r="AT543" s="153"/>
      <c r="AU543" s="153"/>
      <c r="AV543" s="153"/>
      <c r="AW543" s="153"/>
      <c r="AX543" s="153"/>
      <c r="AY543" s="153"/>
      <c r="AZ543" s="153"/>
      <c r="BA543" s="153"/>
      <c r="BB543" s="153"/>
      <c r="BC543" s="153"/>
      <c r="BD543" s="153"/>
      <c r="BE543" s="153"/>
      <c r="BF543" s="153"/>
      <c r="BG543" s="153"/>
      <c r="BH543" s="153"/>
      <c r="BI543" s="153"/>
      <c r="BJ543" s="153"/>
      <c r="BK543" s="153"/>
      <c r="BL543" s="153"/>
      <c r="BM543" s="153"/>
      <c r="BN543" s="153"/>
      <c r="BO543" s="153"/>
      <c r="BP543" s="153"/>
      <c r="BQ543" s="153"/>
      <c r="BR543" s="153"/>
      <c r="BS543" s="153"/>
    </row>
    <row r="544" spans="26:71" x14ac:dyDescent="0.2">
      <c r="Z544" s="153"/>
      <c r="AA544" s="153"/>
      <c r="AB544" s="153"/>
      <c r="AC544" s="153"/>
      <c r="AD544" s="153"/>
      <c r="AE544" s="153"/>
      <c r="AF544" s="153"/>
      <c r="AG544" s="153"/>
      <c r="AH544" s="153"/>
      <c r="AI544" s="153"/>
      <c r="AJ544" s="153"/>
      <c r="AK544" s="153"/>
      <c r="AL544" s="153"/>
      <c r="AM544" s="153"/>
      <c r="AN544" s="153"/>
      <c r="AO544" s="153"/>
      <c r="AP544" s="153"/>
      <c r="AQ544" s="153"/>
      <c r="AR544" s="153"/>
      <c r="AS544" s="153"/>
      <c r="AT544" s="153"/>
      <c r="AU544" s="153"/>
      <c r="AV544" s="153"/>
      <c r="AW544" s="153"/>
      <c r="AX544" s="153"/>
      <c r="AY544" s="153"/>
      <c r="AZ544" s="153"/>
      <c r="BA544" s="153"/>
      <c r="BB544" s="153"/>
      <c r="BC544" s="153"/>
      <c r="BD544" s="153"/>
      <c r="BE544" s="153"/>
      <c r="BF544" s="153"/>
      <c r="BG544" s="153"/>
      <c r="BH544" s="153"/>
      <c r="BI544" s="153"/>
      <c r="BJ544" s="153"/>
      <c r="BK544" s="153"/>
      <c r="BL544" s="153"/>
      <c r="BM544" s="153"/>
      <c r="BN544" s="153"/>
      <c r="BO544" s="153"/>
      <c r="BP544" s="153"/>
      <c r="BQ544" s="153"/>
      <c r="BR544" s="153"/>
      <c r="BS544" s="153"/>
    </row>
    <row r="545" spans="26:71" x14ac:dyDescent="0.2">
      <c r="Z545" s="153"/>
      <c r="AA545" s="153"/>
      <c r="AB545" s="153"/>
      <c r="AC545" s="153"/>
      <c r="AD545" s="153"/>
      <c r="AE545" s="153"/>
      <c r="AF545" s="153"/>
      <c r="AG545" s="153"/>
      <c r="AH545" s="153"/>
      <c r="AI545" s="153"/>
      <c r="AJ545" s="153"/>
      <c r="AK545" s="153"/>
      <c r="AL545" s="153"/>
      <c r="AM545" s="153"/>
      <c r="AN545" s="153"/>
      <c r="AO545" s="153"/>
      <c r="AP545" s="153"/>
      <c r="AQ545" s="153"/>
      <c r="AR545" s="153"/>
      <c r="AS545" s="153"/>
      <c r="AT545" s="153"/>
      <c r="AU545" s="153"/>
      <c r="AV545" s="153"/>
      <c r="AW545" s="153"/>
      <c r="AX545" s="153"/>
      <c r="AY545" s="153"/>
      <c r="AZ545" s="153"/>
      <c r="BA545" s="153"/>
      <c r="BB545" s="153"/>
      <c r="BC545" s="153"/>
      <c r="BD545" s="153"/>
      <c r="BE545" s="153"/>
      <c r="BF545" s="153"/>
      <c r="BG545" s="153"/>
      <c r="BH545" s="153"/>
      <c r="BI545" s="153"/>
      <c r="BJ545" s="153"/>
      <c r="BK545" s="153"/>
      <c r="BL545" s="153"/>
      <c r="BM545" s="153"/>
      <c r="BN545" s="153"/>
      <c r="BO545" s="153"/>
      <c r="BP545" s="153"/>
      <c r="BQ545" s="153"/>
      <c r="BR545" s="153"/>
      <c r="BS545" s="153"/>
    </row>
    <row r="546" spans="26:71" x14ac:dyDescent="0.2">
      <c r="Z546" s="153"/>
      <c r="AA546" s="153"/>
      <c r="AB546" s="153"/>
      <c r="AC546" s="153"/>
      <c r="AD546" s="153"/>
      <c r="AE546" s="153"/>
      <c r="AF546" s="153"/>
      <c r="AG546" s="153"/>
      <c r="AH546" s="153"/>
      <c r="AI546" s="153"/>
      <c r="AJ546" s="153"/>
      <c r="AK546" s="153"/>
      <c r="AL546" s="153"/>
      <c r="AM546" s="153"/>
      <c r="AN546" s="153"/>
      <c r="AO546" s="153"/>
      <c r="AP546" s="153"/>
      <c r="AQ546" s="153"/>
      <c r="AR546" s="153"/>
      <c r="AS546" s="153"/>
      <c r="AT546" s="153"/>
      <c r="AU546" s="153"/>
      <c r="AV546" s="153"/>
      <c r="AW546" s="153"/>
      <c r="AX546" s="153"/>
      <c r="AY546" s="153"/>
      <c r="AZ546" s="153"/>
      <c r="BA546" s="153"/>
      <c r="BB546" s="153"/>
      <c r="BC546" s="153"/>
      <c r="BD546" s="153"/>
      <c r="BE546" s="153"/>
      <c r="BF546" s="153"/>
      <c r="BG546" s="153"/>
      <c r="BH546" s="153"/>
      <c r="BI546" s="153"/>
      <c r="BJ546" s="153"/>
      <c r="BK546" s="153"/>
      <c r="BL546" s="153"/>
      <c r="BM546" s="153"/>
      <c r="BN546" s="153"/>
      <c r="BO546" s="153"/>
      <c r="BP546" s="153"/>
      <c r="BQ546" s="153"/>
      <c r="BR546" s="153"/>
      <c r="BS546" s="153"/>
    </row>
    <row r="547" spans="26:71" x14ac:dyDescent="0.2">
      <c r="Z547" s="153"/>
      <c r="AA547" s="153"/>
      <c r="AB547" s="153"/>
      <c r="AC547" s="153"/>
      <c r="AD547" s="153"/>
      <c r="AE547" s="153"/>
      <c r="AF547" s="153"/>
      <c r="AG547" s="153"/>
      <c r="AH547" s="153"/>
      <c r="AI547" s="153"/>
      <c r="AJ547" s="153"/>
      <c r="AK547" s="153"/>
      <c r="AL547" s="153"/>
      <c r="AM547" s="153"/>
      <c r="AN547" s="153"/>
      <c r="AO547" s="153"/>
      <c r="AP547" s="153"/>
      <c r="AQ547" s="153"/>
      <c r="AR547" s="153"/>
      <c r="AS547" s="153"/>
      <c r="AT547" s="153"/>
      <c r="AU547" s="153"/>
      <c r="AV547" s="153"/>
      <c r="AW547" s="153"/>
      <c r="AX547" s="153"/>
      <c r="AY547" s="153"/>
      <c r="AZ547" s="153"/>
      <c r="BA547" s="153"/>
      <c r="BB547" s="153"/>
      <c r="BC547" s="153"/>
      <c r="BD547" s="153"/>
      <c r="BE547" s="153"/>
      <c r="BF547" s="153"/>
      <c r="BG547" s="153"/>
      <c r="BH547" s="153"/>
      <c r="BI547" s="153"/>
      <c r="BJ547" s="153"/>
      <c r="BK547" s="153"/>
      <c r="BL547" s="153"/>
      <c r="BM547" s="153"/>
      <c r="BN547" s="153"/>
      <c r="BO547" s="153"/>
      <c r="BP547" s="153"/>
      <c r="BQ547" s="153"/>
      <c r="BR547" s="153"/>
      <c r="BS547" s="153"/>
    </row>
    <row r="548" spans="26:71" x14ac:dyDescent="0.2">
      <c r="Z548" s="153"/>
      <c r="AA548" s="153"/>
      <c r="AB548" s="153"/>
      <c r="AC548" s="153"/>
      <c r="AD548" s="153"/>
      <c r="AE548" s="153"/>
      <c r="AF548" s="153"/>
      <c r="AG548" s="153"/>
      <c r="AH548" s="153"/>
      <c r="AI548" s="153"/>
      <c r="AJ548" s="153"/>
      <c r="AK548" s="153"/>
      <c r="AL548" s="153"/>
      <c r="AM548" s="153"/>
      <c r="AN548" s="153"/>
      <c r="AO548" s="153"/>
      <c r="AP548" s="153"/>
      <c r="AQ548" s="153"/>
      <c r="AR548" s="153"/>
      <c r="AS548" s="153"/>
      <c r="AT548" s="153"/>
      <c r="AU548" s="153"/>
      <c r="AV548" s="153"/>
      <c r="AW548" s="153"/>
      <c r="AX548" s="153"/>
      <c r="AY548" s="153"/>
      <c r="AZ548" s="153"/>
      <c r="BA548" s="153"/>
      <c r="BB548" s="153"/>
      <c r="BC548" s="153"/>
      <c r="BD548" s="153"/>
      <c r="BE548" s="153"/>
      <c r="BF548" s="153"/>
      <c r="BG548" s="153"/>
      <c r="BH548" s="153"/>
      <c r="BI548" s="153"/>
      <c r="BJ548" s="153"/>
      <c r="BK548" s="153"/>
      <c r="BL548" s="153"/>
      <c r="BM548" s="153"/>
      <c r="BN548" s="153"/>
      <c r="BO548" s="153"/>
      <c r="BP548" s="153"/>
      <c r="BQ548" s="153"/>
      <c r="BR548" s="153"/>
      <c r="BS548" s="153"/>
    </row>
    <row r="549" spans="26:71" x14ac:dyDescent="0.2">
      <c r="Z549" s="153"/>
      <c r="AA549" s="153"/>
      <c r="AB549" s="153"/>
      <c r="AC549" s="153"/>
      <c r="AD549" s="153"/>
      <c r="AE549" s="153"/>
      <c r="AF549" s="153"/>
      <c r="AG549" s="153"/>
      <c r="AH549" s="153"/>
      <c r="AI549" s="153"/>
      <c r="AJ549" s="153"/>
      <c r="AK549" s="153"/>
      <c r="AL549" s="153"/>
      <c r="AM549" s="153"/>
      <c r="AN549" s="153"/>
      <c r="AO549" s="153"/>
      <c r="AP549" s="153"/>
      <c r="AQ549" s="153"/>
      <c r="AR549" s="153"/>
      <c r="AS549" s="153"/>
      <c r="AT549" s="153"/>
      <c r="AU549" s="153"/>
      <c r="AV549" s="153"/>
      <c r="AW549" s="153"/>
      <c r="AX549" s="153"/>
      <c r="AY549" s="153"/>
      <c r="AZ549" s="153"/>
      <c r="BA549" s="153"/>
      <c r="BB549" s="153"/>
      <c r="BC549" s="153"/>
      <c r="BD549" s="153"/>
      <c r="BE549" s="153"/>
      <c r="BF549" s="153"/>
      <c r="BG549" s="153"/>
      <c r="BH549" s="153"/>
      <c r="BI549" s="153"/>
      <c r="BJ549" s="153"/>
      <c r="BK549" s="153"/>
      <c r="BL549" s="153"/>
      <c r="BM549" s="153"/>
      <c r="BN549" s="153"/>
      <c r="BO549" s="153"/>
      <c r="BP549" s="153"/>
      <c r="BQ549" s="153"/>
      <c r="BR549" s="153"/>
      <c r="BS549" s="153"/>
    </row>
    <row r="550" spans="26:71" x14ac:dyDescent="0.2">
      <c r="Z550" s="153"/>
      <c r="AA550" s="153"/>
      <c r="AB550" s="153"/>
      <c r="AC550" s="153"/>
      <c r="AD550" s="153"/>
      <c r="AE550" s="153"/>
      <c r="AF550" s="153"/>
      <c r="AG550" s="153"/>
      <c r="AH550" s="153"/>
      <c r="AI550" s="153"/>
      <c r="AJ550" s="153"/>
      <c r="AK550" s="153"/>
      <c r="AL550" s="153"/>
      <c r="AM550" s="153"/>
      <c r="AN550" s="153"/>
      <c r="AO550" s="153"/>
      <c r="AP550" s="153"/>
      <c r="AQ550" s="153"/>
      <c r="AR550" s="153"/>
      <c r="AS550" s="153"/>
      <c r="AT550" s="153"/>
      <c r="AU550" s="153"/>
      <c r="AV550" s="153"/>
      <c r="AW550" s="153"/>
      <c r="AX550" s="153"/>
      <c r="AY550" s="153"/>
      <c r="AZ550" s="153"/>
      <c r="BA550" s="153"/>
      <c r="BB550" s="153"/>
      <c r="BC550" s="153"/>
      <c r="BD550" s="153"/>
      <c r="BE550" s="153"/>
      <c r="BF550" s="153"/>
      <c r="BG550" s="153"/>
      <c r="BH550" s="153"/>
      <c r="BI550" s="153"/>
      <c r="BJ550" s="153"/>
      <c r="BK550" s="153"/>
      <c r="BL550" s="153"/>
      <c r="BM550" s="153"/>
      <c r="BN550" s="153"/>
      <c r="BO550" s="153"/>
      <c r="BP550" s="153"/>
      <c r="BQ550" s="153"/>
      <c r="BR550" s="153"/>
      <c r="BS550" s="153"/>
    </row>
    <row r="551" spans="26:71" x14ac:dyDescent="0.2">
      <c r="Z551" s="153"/>
      <c r="AA551" s="153"/>
      <c r="AB551" s="153"/>
      <c r="AC551" s="153"/>
      <c r="AD551" s="153"/>
      <c r="AE551" s="153"/>
      <c r="AF551" s="153"/>
      <c r="AG551" s="153"/>
      <c r="AH551" s="153"/>
      <c r="AI551" s="153"/>
      <c r="AJ551" s="153"/>
      <c r="AK551" s="153"/>
      <c r="AL551" s="153"/>
      <c r="AM551" s="153"/>
      <c r="AN551" s="153"/>
      <c r="AO551" s="153"/>
      <c r="AP551" s="153"/>
      <c r="AQ551" s="153"/>
      <c r="AR551" s="153"/>
      <c r="AS551" s="153"/>
      <c r="AT551" s="153"/>
      <c r="AU551" s="153"/>
      <c r="AV551" s="153"/>
      <c r="AW551" s="153"/>
      <c r="AX551" s="153"/>
      <c r="AY551" s="153"/>
      <c r="AZ551" s="153"/>
      <c r="BA551" s="153"/>
      <c r="BB551" s="153"/>
      <c r="BC551" s="153"/>
      <c r="BD551" s="153"/>
      <c r="BE551" s="153"/>
      <c r="BF551" s="153"/>
      <c r="BG551" s="153"/>
      <c r="BH551" s="153"/>
      <c r="BI551" s="153"/>
      <c r="BJ551" s="153"/>
      <c r="BK551" s="153"/>
      <c r="BL551" s="153"/>
      <c r="BM551" s="153"/>
      <c r="BN551" s="153"/>
      <c r="BO551" s="153"/>
      <c r="BP551" s="153"/>
      <c r="BQ551" s="153"/>
      <c r="BR551" s="153"/>
      <c r="BS551" s="153"/>
    </row>
    <row r="552" spans="26:71" x14ac:dyDescent="0.2">
      <c r="Z552" s="153"/>
      <c r="AA552" s="153"/>
      <c r="AB552" s="153"/>
      <c r="AC552" s="153"/>
      <c r="AD552" s="153"/>
      <c r="AE552" s="153"/>
      <c r="AF552" s="153"/>
      <c r="AG552" s="153"/>
      <c r="AH552" s="153"/>
      <c r="AI552" s="153"/>
      <c r="AJ552" s="153"/>
      <c r="AK552" s="153"/>
      <c r="AL552" s="153"/>
      <c r="AM552" s="153"/>
      <c r="AN552" s="153"/>
      <c r="AO552" s="153"/>
      <c r="AP552" s="153"/>
      <c r="AQ552" s="153"/>
      <c r="AR552" s="153"/>
      <c r="AS552" s="153"/>
      <c r="AT552" s="153"/>
      <c r="AU552" s="153"/>
      <c r="AV552" s="153"/>
      <c r="AW552" s="153"/>
      <c r="AX552" s="153"/>
      <c r="AY552" s="153"/>
      <c r="AZ552" s="153"/>
      <c r="BA552" s="153"/>
      <c r="BB552" s="153"/>
      <c r="BC552" s="153"/>
      <c r="BD552" s="153"/>
      <c r="BE552" s="153"/>
      <c r="BF552" s="153"/>
      <c r="BG552" s="153"/>
      <c r="BH552" s="153"/>
      <c r="BI552" s="153"/>
      <c r="BJ552" s="153"/>
      <c r="BK552" s="153"/>
      <c r="BL552" s="153"/>
      <c r="BM552" s="153"/>
      <c r="BN552" s="153"/>
      <c r="BO552" s="153"/>
      <c r="BP552" s="153"/>
      <c r="BQ552" s="153"/>
      <c r="BR552" s="153"/>
      <c r="BS552" s="153"/>
    </row>
    <row r="553" spans="26:71" x14ac:dyDescent="0.2">
      <c r="Z553" s="153"/>
      <c r="AA553" s="153"/>
      <c r="AB553" s="153"/>
      <c r="AC553" s="153"/>
      <c r="AD553" s="153"/>
      <c r="AE553" s="153"/>
      <c r="AF553" s="153"/>
      <c r="AG553" s="153"/>
      <c r="AH553" s="153"/>
      <c r="AI553" s="153"/>
      <c r="AJ553" s="153"/>
      <c r="AK553" s="153"/>
      <c r="AL553" s="153"/>
      <c r="AM553" s="153"/>
      <c r="AN553" s="153"/>
      <c r="AO553" s="153"/>
      <c r="AP553" s="153"/>
      <c r="AQ553" s="153"/>
      <c r="AR553" s="153"/>
      <c r="AS553" s="153"/>
      <c r="AT553" s="153"/>
      <c r="AU553" s="153"/>
      <c r="AV553" s="153"/>
      <c r="AW553" s="153"/>
      <c r="AX553" s="153"/>
      <c r="AY553" s="153"/>
      <c r="AZ553" s="153"/>
      <c r="BA553" s="153"/>
      <c r="BB553" s="153"/>
      <c r="BC553" s="153"/>
      <c r="BD553" s="153"/>
      <c r="BE553" s="153"/>
      <c r="BF553" s="153"/>
      <c r="BG553" s="153"/>
      <c r="BH553" s="153"/>
      <c r="BI553" s="153"/>
      <c r="BJ553" s="153"/>
      <c r="BK553" s="153"/>
      <c r="BL553" s="153"/>
      <c r="BM553" s="153"/>
      <c r="BN553" s="153"/>
      <c r="BO553" s="153"/>
      <c r="BP553" s="153"/>
      <c r="BQ553" s="153"/>
      <c r="BR553" s="153"/>
      <c r="BS553" s="153"/>
    </row>
    <row r="554" spans="26:71" x14ac:dyDescent="0.2">
      <c r="Z554" s="153"/>
      <c r="AA554" s="153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53"/>
      <c r="AL554" s="153"/>
      <c r="AM554" s="153"/>
      <c r="AN554" s="153"/>
      <c r="AO554" s="153"/>
      <c r="AP554" s="153"/>
      <c r="AQ554" s="153"/>
      <c r="AR554" s="153"/>
      <c r="AS554" s="153"/>
      <c r="AT554" s="153"/>
      <c r="AU554" s="153"/>
      <c r="AV554" s="153"/>
      <c r="AW554" s="153"/>
      <c r="AX554" s="153"/>
      <c r="AY554" s="153"/>
      <c r="AZ554" s="153"/>
      <c r="BA554" s="153"/>
      <c r="BB554" s="153"/>
      <c r="BC554" s="153"/>
      <c r="BD554" s="153"/>
      <c r="BE554" s="153"/>
      <c r="BF554" s="153"/>
      <c r="BG554" s="153"/>
      <c r="BH554" s="153"/>
      <c r="BI554" s="153"/>
      <c r="BJ554" s="153"/>
      <c r="BK554" s="153"/>
      <c r="BL554" s="153"/>
      <c r="BM554" s="153"/>
      <c r="BN554" s="153"/>
      <c r="BO554" s="153"/>
      <c r="BP554" s="153"/>
      <c r="BQ554" s="153"/>
      <c r="BR554" s="153"/>
      <c r="BS554" s="153"/>
    </row>
    <row r="555" spans="26:71" x14ac:dyDescent="0.2">
      <c r="Z555" s="153"/>
      <c r="AA555" s="153"/>
      <c r="AB555" s="153"/>
      <c r="AC555" s="153"/>
      <c r="AD555" s="153"/>
      <c r="AE555" s="153"/>
      <c r="AF555" s="153"/>
      <c r="AG555" s="153"/>
      <c r="AH555" s="153"/>
      <c r="AI555" s="153"/>
      <c r="AJ555" s="153"/>
      <c r="AK555" s="153"/>
      <c r="AL555" s="153"/>
      <c r="AM555" s="153"/>
      <c r="AN555" s="153"/>
      <c r="AO555" s="153"/>
      <c r="AP555" s="153"/>
      <c r="AQ555" s="153"/>
      <c r="AR555" s="153"/>
      <c r="AS555" s="153"/>
      <c r="AT555" s="153"/>
      <c r="AU555" s="153"/>
      <c r="AV555" s="153"/>
      <c r="AW555" s="153"/>
      <c r="AX555" s="153"/>
      <c r="AY555" s="153"/>
      <c r="AZ555" s="153"/>
      <c r="BA555" s="153"/>
      <c r="BB555" s="153"/>
      <c r="BC555" s="153"/>
      <c r="BD555" s="153"/>
      <c r="BE555" s="153"/>
      <c r="BF555" s="153"/>
      <c r="BG555" s="153"/>
      <c r="BH555" s="153"/>
      <c r="BI555" s="153"/>
      <c r="BJ555" s="153"/>
      <c r="BK555" s="153"/>
      <c r="BL555" s="153"/>
      <c r="BM555" s="153"/>
      <c r="BN555" s="153"/>
      <c r="BO555" s="153"/>
      <c r="BP555" s="153"/>
      <c r="BQ555" s="153"/>
      <c r="BR555" s="153"/>
      <c r="BS555" s="153"/>
    </row>
    <row r="556" spans="26:71" x14ac:dyDescent="0.2">
      <c r="Z556" s="153"/>
      <c r="AA556" s="153"/>
      <c r="AB556" s="153"/>
      <c r="AC556" s="153"/>
      <c r="AD556" s="153"/>
      <c r="AE556" s="153"/>
      <c r="AF556" s="153"/>
      <c r="AG556" s="153"/>
      <c r="AH556" s="153"/>
      <c r="AI556" s="153"/>
      <c r="AJ556" s="153"/>
      <c r="AK556" s="153"/>
      <c r="AL556" s="153"/>
      <c r="AM556" s="153"/>
      <c r="AN556" s="153"/>
      <c r="AO556" s="153"/>
      <c r="AP556" s="153"/>
      <c r="AQ556" s="153"/>
      <c r="AR556" s="153"/>
      <c r="AS556" s="153"/>
      <c r="AT556" s="153"/>
      <c r="AU556" s="153"/>
      <c r="AV556" s="153"/>
      <c r="AW556" s="153"/>
      <c r="AX556" s="153"/>
      <c r="AY556" s="153"/>
      <c r="AZ556" s="153"/>
      <c r="BA556" s="153"/>
      <c r="BB556" s="153"/>
      <c r="BC556" s="153"/>
      <c r="BD556" s="153"/>
      <c r="BE556" s="153"/>
      <c r="BF556" s="153"/>
      <c r="BG556" s="153"/>
      <c r="BH556" s="153"/>
      <c r="BI556" s="153"/>
      <c r="BJ556" s="153"/>
      <c r="BK556" s="153"/>
      <c r="BL556" s="153"/>
      <c r="BM556" s="153"/>
      <c r="BN556" s="153"/>
      <c r="BO556" s="153"/>
      <c r="BP556" s="153"/>
      <c r="BQ556" s="153"/>
      <c r="BR556" s="153"/>
      <c r="BS556" s="153"/>
    </row>
    <row r="557" spans="26:71" x14ac:dyDescent="0.2">
      <c r="Z557" s="153"/>
      <c r="AA557" s="153"/>
      <c r="AB557" s="153"/>
      <c r="AC557" s="153"/>
      <c r="AD557" s="153"/>
      <c r="AE557" s="153"/>
      <c r="AF557" s="153"/>
      <c r="AG557" s="153"/>
      <c r="AH557" s="153"/>
      <c r="AI557" s="153"/>
      <c r="AJ557" s="153"/>
      <c r="AK557" s="153"/>
      <c r="AL557" s="153"/>
      <c r="AM557" s="153"/>
      <c r="AN557" s="153"/>
      <c r="AO557" s="153"/>
      <c r="AP557" s="153"/>
      <c r="AQ557" s="153"/>
      <c r="AR557" s="153"/>
      <c r="AS557" s="153"/>
      <c r="AT557" s="153"/>
      <c r="AU557" s="153"/>
      <c r="AV557" s="153"/>
      <c r="AW557" s="153"/>
      <c r="AX557" s="153"/>
      <c r="AY557" s="153"/>
      <c r="AZ557" s="153"/>
      <c r="BA557" s="153"/>
      <c r="BB557" s="153"/>
      <c r="BC557" s="153"/>
      <c r="BD557" s="153"/>
      <c r="BE557" s="153"/>
      <c r="BF557" s="153"/>
      <c r="BG557" s="153"/>
      <c r="BH557" s="153"/>
      <c r="BI557" s="153"/>
      <c r="BJ557" s="153"/>
      <c r="BK557" s="153"/>
      <c r="BL557" s="153"/>
      <c r="BM557" s="153"/>
      <c r="BN557" s="153"/>
      <c r="BO557" s="153"/>
      <c r="BP557" s="153"/>
      <c r="BQ557" s="153"/>
      <c r="BR557" s="153"/>
      <c r="BS557" s="153"/>
    </row>
    <row r="558" spans="26:71" x14ac:dyDescent="0.2">
      <c r="Z558" s="153"/>
      <c r="AA558" s="153"/>
      <c r="AB558" s="153"/>
      <c r="AC558" s="153"/>
      <c r="AD558" s="153"/>
      <c r="AE558" s="153"/>
      <c r="AF558" s="153"/>
      <c r="AG558" s="153"/>
      <c r="AH558" s="153"/>
      <c r="AI558" s="153"/>
      <c r="AJ558" s="153"/>
      <c r="AK558" s="153"/>
      <c r="AL558" s="153"/>
      <c r="AM558" s="153"/>
      <c r="AN558" s="153"/>
      <c r="AO558" s="153"/>
      <c r="AP558" s="153"/>
      <c r="AQ558" s="153"/>
      <c r="AR558" s="153"/>
      <c r="AS558" s="153"/>
      <c r="AT558" s="153"/>
      <c r="AU558" s="153"/>
      <c r="AV558" s="153"/>
      <c r="AW558" s="153"/>
      <c r="AX558" s="153"/>
      <c r="AY558" s="153"/>
      <c r="AZ558" s="153"/>
      <c r="BA558" s="153"/>
      <c r="BB558" s="153"/>
      <c r="BC558" s="153"/>
      <c r="BD558" s="153"/>
      <c r="BE558" s="153"/>
      <c r="BF558" s="153"/>
      <c r="BG558" s="153"/>
      <c r="BH558" s="153"/>
      <c r="BI558" s="153"/>
      <c r="BJ558" s="153"/>
      <c r="BK558" s="153"/>
      <c r="BL558" s="153"/>
      <c r="BM558" s="153"/>
      <c r="BN558" s="153"/>
      <c r="BO558" s="153"/>
      <c r="BP558" s="153"/>
      <c r="BQ558" s="153"/>
      <c r="BR558" s="153"/>
      <c r="BS558" s="153"/>
    </row>
    <row r="559" spans="26:71" x14ac:dyDescent="0.2">
      <c r="Z559" s="153"/>
      <c r="AA559" s="153"/>
      <c r="AB559" s="153"/>
      <c r="AC559" s="153"/>
      <c r="AD559" s="153"/>
      <c r="AE559" s="153"/>
      <c r="AF559" s="153"/>
      <c r="AG559" s="153"/>
      <c r="AH559" s="153"/>
      <c r="AI559" s="153"/>
      <c r="AJ559" s="153"/>
      <c r="AK559" s="153"/>
      <c r="AL559" s="153"/>
      <c r="AM559" s="153"/>
      <c r="AN559" s="153"/>
      <c r="AO559" s="153"/>
      <c r="AP559" s="153"/>
      <c r="AQ559" s="153"/>
      <c r="AR559" s="153"/>
      <c r="AS559" s="153"/>
      <c r="AT559" s="153"/>
      <c r="AU559" s="153"/>
      <c r="AV559" s="153"/>
      <c r="AW559" s="153"/>
      <c r="AX559" s="153"/>
      <c r="AY559" s="153"/>
      <c r="AZ559" s="153"/>
      <c r="BA559" s="153"/>
      <c r="BB559" s="153"/>
      <c r="BC559" s="153"/>
      <c r="BD559" s="153"/>
      <c r="BE559" s="153"/>
      <c r="BF559" s="153"/>
      <c r="BG559" s="153"/>
      <c r="BH559" s="153"/>
      <c r="BI559" s="153"/>
      <c r="BJ559" s="153"/>
      <c r="BK559" s="153"/>
      <c r="BL559" s="153"/>
      <c r="BM559" s="153"/>
      <c r="BN559" s="153"/>
      <c r="BO559" s="153"/>
      <c r="BP559" s="153"/>
      <c r="BQ559" s="153"/>
      <c r="BR559" s="153"/>
      <c r="BS559" s="153"/>
    </row>
    <row r="560" spans="26:71" x14ac:dyDescent="0.2">
      <c r="Z560" s="153"/>
      <c r="AA560" s="153"/>
      <c r="AB560" s="153"/>
      <c r="AC560" s="153"/>
      <c r="AD560" s="153"/>
      <c r="AE560" s="153"/>
      <c r="AF560" s="153"/>
      <c r="AG560" s="153"/>
      <c r="AH560" s="153"/>
      <c r="AI560" s="153"/>
      <c r="AJ560" s="153"/>
      <c r="AK560" s="153"/>
      <c r="AL560" s="153"/>
      <c r="AM560" s="153"/>
      <c r="AN560" s="153"/>
      <c r="AO560" s="153"/>
      <c r="AP560" s="153"/>
      <c r="AQ560" s="153"/>
      <c r="AR560" s="153"/>
      <c r="AS560" s="153"/>
      <c r="AT560" s="153"/>
      <c r="AU560" s="153"/>
      <c r="AV560" s="153"/>
      <c r="AW560" s="153"/>
      <c r="AX560" s="153"/>
      <c r="AY560" s="153"/>
      <c r="AZ560" s="153"/>
      <c r="BA560" s="153"/>
      <c r="BB560" s="153"/>
      <c r="BC560" s="153"/>
      <c r="BD560" s="153"/>
      <c r="BE560" s="153"/>
      <c r="BF560" s="153"/>
      <c r="BG560" s="153"/>
      <c r="BH560" s="153"/>
      <c r="BI560" s="153"/>
      <c r="BJ560" s="153"/>
      <c r="BK560" s="153"/>
      <c r="BL560" s="153"/>
      <c r="BM560" s="153"/>
      <c r="BN560" s="153"/>
      <c r="BO560" s="153"/>
      <c r="BP560" s="153"/>
      <c r="BQ560" s="153"/>
      <c r="BR560" s="153"/>
      <c r="BS560" s="153"/>
    </row>
    <row r="561" spans="26:71" x14ac:dyDescent="0.2">
      <c r="Z561" s="153"/>
      <c r="AA561" s="153"/>
      <c r="AB561" s="153"/>
      <c r="AC561" s="153"/>
      <c r="AD561" s="153"/>
      <c r="AE561" s="153"/>
      <c r="AF561" s="153"/>
      <c r="AG561" s="153"/>
      <c r="AH561" s="153"/>
      <c r="AI561" s="153"/>
      <c r="AJ561" s="153"/>
      <c r="AK561" s="153"/>
      <c r="AL561" s="153"/>
      <c r="AM561" s="153"/>
      <c r="AN561" s="153"/>
      <c r="AO561" s="153"/>
      <c r="AP561" s="153"/>
      <c r="AQ561" s="153"/>
      <c r="AR561" s="153"/>
      <c r="AS561" s="153"/>
      <c r="AT561" s="153"/>
      <c r="AU561" s="153"/>
      <c r="AV561" s="153"/>
      <c r="AW561" s="153"/>
      <c r="AX561" s="153"/>
      <c r="AY561" s="153"/>
      <c r="AZ561" s="153"/>
      <c r="BA561" s="153"/>
      <c r="BB561" s="153"/>
      <c r="BC561" s="153"/>
      <c r="BD561" s="153"/>
      <c r="BE561" s="153"/>
      <c r="BF561" s="153"/>
      <c r="BG561" s="153"/>
      <c r="BH561" s="153"/>
      <c r="BI561" s="153"/>
      <c r="BJ561" s="153"/>
      <c r="BK561" s="153"/>
      <c r="BL561" s="153"/>
      <c r="BM561" s="153"/>
      <c r="BN561" s="153"/>
      <c r="BO561" s="153"/>
      <c r="BP561" s="153"/>
      <c r="BQ561" s="153"/>
      <c r="BR561" s="153"/>
      <c r="BS561" s="153"/>
    </row>
    <row r="562" spans="26:71" x14ac:dyDescent="0.2">
      <c r="Z562" s="153"/>
      <c r="AA562" s="153"/>
      <c r="AB562" s="153"/>
      <c r="AC562" s="153"/>
      <c r="AD562" s="153"/>
      <c r="AE562" s="153"/>
      <c r="AF562" s="153"/>
      <c r="AG562" s="153"/>
      <c r="AH562" s="153"/>
      <c r="AI562" s="153"/>
      <c r="AJ562" s="153"/>
      <c r="AK562" s="153"/>
      <c r="AL562" s="153"/>
      <c r="AM562" s="153"/>
      <c r="AN562" s="153"/>
      <c r="AO562" s="153"/>
      <c r="AP562" s="153"/>
      <c r="AQ562" s="153"/>
      <c r="AR562" s="153"/>
      <c r="AS562" s="153"/>
      <c r="AT562" s="153"/>
      <c r="AU562" s="153"/>
      <c r="AV562" s="153"/>
      <c r="AW562" s="153"/>
      <c r="AX562" s="153"/>
      <c r="AY562" s="153"/>
      <c r="AZ562" s="153"/>
      <c r="BA562" s="153"/>
      <c r="BB562" s="153"/>
      <c r="BC562" s="153"/>
      <c r="BD562" s="153"/>
      <c r="BE562" s="153"/>
      <c r="BF562" s="153"/>
      <c r="BG562" s="153"/>
      <c r="BH562" s="153"/>
      <c r="BI562" s="153"/>
      <c r="BJ562" s="153"/>
      <c r="BK562" s="153"/>
      <c r="BL562" s="153"/>
      <c r="BM562" s="153"/>
      <c r="BN562" s="153"/>
      <c r="BO562" s="153"/>
      <c r="BP562" s="153"/>
      <c r="BQ562" s="153"/>
      <c r="BR562" s="153"/>
      <c r="BS562" s="153"/>
    </row>
    <row r="563" spans="26:71" x14ac:dyDescent="0.2">
      <c r="Z563" s="153"/>
      <c r="AA563" s="153"/>
      <c r="AB563" s="153"/>
      <c r="AC563" s="153"/>
      <c r="AD563" s="153"/>
      <c r="AE563" s="153"/>
      <c r="AF563" s="153"/>
      <c r="AG563" s="153"/>
      <c r="AH563" s="153"/>
      <c r="AI563" s="153"/>
      <c r="AJ563" s="153"/>
      <c r="AK563" s="153"/>
      <c r="AL563" s="153"/>
      <c r="AM563" s="153"/>
      <c r="AN563" s="153"/>
      <c r="AO563" s="153"/>
      <c r="AP563" s="153"/>
      <c r="AQ563" s="153"/>
      <c r="AR563" s="153"/>
      <c r="AS563" s="153"/>
      <c r="AT563" s="153"/>
      <c r="AU563" s="153"/>
      <c r="AV563" s="153"/>
      <c r="AW563" s="153"/>
      <c r="AX563" s="153"/>
      <c r="AY563" s="153"/>
      <c r="AZ563" s="153"/>
      <c r="BA563" s="153"/>
      <c r="BB563" s="153"/>
      <c r="BC563" s="153"/>
      <c r="BD563" s="153"/>
      <c r="BE563" s="153"/>
      <c r="BF563" s="153"/>
      <c r="BG563" s="153"/>
      <c r="BH563" s="153"/>
      <c r="BI563" s="153"/>
      <c r="BJ563" s="153"/>
      <c r="BK563" s="153"/>
      <c r="BL563" s="153"/>
      <c r="BM563" s="153"/>
      <c r="BN563" s="153"/>
      <c r="BO563" s="153"/>
      <c r="BP563" s="153"/>
      <c r="BQ563" s="153"/>
      <c r="BR563" s="153"/>
      <c r="BS563" s="153"/>
    </row>
    <row r="564" spans="26:71" x14ac:dyDescent="0.2">
      <c r="Z564" s="153"/>
      <c r="AA564" s="153"/>
      <c r="AB564" s="153"/>
      <c r="AC564" s="153"/>
      <c r="AD564" s="153"/>
      <c r="AE564" s="153"/>
      <c r="AF564" s="153"/>
      <c r="AG564" s="153"/>
      <c r="AH564" s="153"/>
      <c r="AI564" s="153"/>
      <c r="AJ564" s="153"/>
      <c r="AK564" s="153"/>
      <c r="AL564" s="153"/>
      <c r="AM564" s="153"/>
      <c r="AN564" s="153"/>
      <c r="AO564" s="153"/>
      <c r="AP564" s="153"/>
      <c r="AQ564" s="153"/>
      <c r="AR564" s="153"/>
      <c r="AS564" s="153"/>
      <c r="AT564" s="153"/>
      <c r="AU564" s="153"/>
      <c r="AV564" s="153"/>
      <c r="AW564" s="153"/>
      <c r="AX564" s="153"/>
      <c r="AY564" s="153"/>
      <c r="AZ564" s="153"/>
      <c r="BA564" s="153"/>
      <c r="BB564" s="153"/>
      <c r="BC564" s="153"/>
      <c r="BD564" s="153"/>
      <c r="BE564" s="153"/>
      <c r="BF564" s="153"/>
      <c r="BG564" s="153"/>
      <c r="BH564" s="153"/>
      <c r="BI564" s="153"/>
      <c r="BJ564" s="153"/>
      <c r="BK564" s="153"/>
      <c r="BL564" s="153"/>
      <c r="BM564" s="153"/>
      <c r="BN564" s="153"/>
      <c r="BO564" s="153"/>
      <c r="BP564" s="153"/>
      <c r="BQ564" s="153"/>
      <c r="BR564" s="153"/>
      <c r="BS564" s="153"/>
    </row>
    <row r="565" spans="26:71" x14ac:dyDescent="0.2">
      <c r="Z565" s="153"/>
      <c r="AA565" s="153"/>
      <c r="AB565" s="153"/>
      <c r="AC565" s="153"/>
      <c r="AD565" s="153"/>
      <c r="AE565" s="153"/>
      <c r="AF565" s="153"/>
      <c r="AG565" s="153"/>
      <c r="AH565" s="153"/>
      <c r="AI565" s="153"/>
      <c r="AJ565" s="153"/>
      <c r="AK565" s="153"/>
      <c r="AL565" s="153"/>
      <c r="AM565" s="153"/>
      <c r="AN565" s="153"/>
      <c r="AO565" s="153"/>
      <c r="AP565" s="153"/>
      <c r="AQ565" s="153"/>
      <c r="AR565" s="153"/>
      <c r="AS565" s="153"/>
      <c r="AT565" s="153"/>
      <c r="AU565" s="153"/>
      <c r="AV565" s="153"/>
      <c r="AW565" s="153"/>
      <c r="AX565" s="153"/>
      <c r="AY565" s="153"/>
      <c r="AZ565" s="153"/>
      <c r="BA565" s="153"/>
      <c r="BB565" s="153"/>
      <c r="BC565" s="153"/>
      <c r="BD565" s="153"/>
      <c r="BE565" s="153"/>
      <c r="BF565" s="153"/>
      <c r="BG565" s="153"/>
      <c r="BH565" s="153"/>
      <c r="BI565" s="153"/>
      <c r="BJ565" s="153"/>
      <c r="BK565" s="153"/>
      <c r="BL565" s="153"/>
      <c r="BM565" s="153"/>
      <c r="BN565" s="153"/>
      <c r="BO565" s="153"/>
      <c r="BP565" s="153"/>
      <c r="BQ565" s="153"/>
      <c r="BR565" s="153"/>
      <c r="BS565" s="153"/>
    </row>
    <row r="566" spans="26:71" x14ac:dyDescent="0.2">
      <c r="Z566" s="153"/>
      <c r="AA566" s="153"/>
      <c r="AB566" s="153"/>
      <c r="AC566" s="153"/>
      <c r="AD566" s="153"/>
      <c r="AE566" s="153"/>
      <c r="AF566" s="153"/>
      <c r="AG566" s="153"/>
      <c r="AH566" s="153"/>
      <c r="AI566" s="153"/>
      <c r="AJ566" s="153"/>
      <c r="AK566" s="153"/>
      <c r="AL566" s="153"/>
      <c r="AM566" s="153"/>
      <c r="AN566" s="153"/>
      <c r="AO566" s="153"/>
      <c r="AP566" s="153"/>
      <c r="AQ566" s="153"/>
      <c r="AR566" s="153"/>
      <c r="AS566" s="153"/>
      <c r="AT566" s="153"/>
      <c r="AU566" s="153"/>
      <c r="AV566" s="153"/>
      <c r="AW566" s="153"/>
      <c r="AX566" s="153"/>
      <c r="AY566" s="153"/>
      <c r="AZ566" s="153"/>
      <c r="BA566" s="153"/>
      <c r="BB566" s="153"/>
      <c r="BC566" s="153"/>
      <c r="BD566" s="153"/>
      <c r="BE566" s="153"/>
      <c r="BF566" s="153"/>
      <c r="BG566" s="153"/>
      <c r="BH566" s="153"/>
      <c r="BI566" s="153"/>
      <c r="BJ566" s="153"/>
      <c r="BK566" s="153"/>
      <c r="BL566" s="153"/>
      <c r="BM566" s="153"/>
      <c r="BN566" s="153"/>
      <c r="BO566" s="153"/>
      <c r="BP566" s="153"/>
      <c r="BQ566" s="153"/>
      <c r="BR566" s="153"/>
      <c r="BS566" s="153"/>
    </row>
    <row r="567" spans="26:71" x14ac:dyDescent="0.2">
      <c r="Z567" s="153"/>
      <c r="AA567" s="153"/>
      <c r="AB567" s="153"/>
      <c r="AC567" s="153"/>
      <c r="AD567" s="153"/>
      <c r="AE567" s="153"/>
      <c r="AF567" s="153"/>
      <c r="AG567" s="153"/>
      <c r="AH567" s="153"/>
      <c r="AI567" s="153"/>
      <c r="AJ567" s="153"/>
      <c r="AK567" s="153"/>
      <c r="AL567" s="153"/>
      <c r="AM567" s="153"/>
      <c r="AN567" s="153"/>
      <c r="AO567" s="153"/>
      <c r="AP567" s="153"/>
      <c r="AQ567" s="153"/>
      <c r="AR567" s="153"/>
      <c r="AS567" s="153"/>
      <c r="AT567" s="153"/>
      <c r="AU567" s="153"/>
      <c r="AV567" s="153"/>
      <c r="AW567" s="153"/>
      <c r="AX567" s="153"/>
      <c r="AY567" s="153"/>
      <c r="AZ567" s="153"/>
      <c r="BA567" s="153"/>
      <c r="BB567" s="153"/>
      <c r="BC567" s="153"/>
      <c r="BD567" s="153"/>
      <c r="BE567" s="153"/>
      <c r="BF567" s="153"/>
      <c r="BG567" s="153"/>
      <c r="BH567" s="153"/>
      <c r="BI567" s="153"/>
      <c r="BJ567" s="153"/>
      <c r="BK567" s="153"/>
      <c r="BL567" s="153"/>
      <c r="BM567" s="153"/>
      <c r="BN567" s="153"/>
      <c r="BO567" s="153"/>
      <c r="BP567" s="153"/>
      <c r="BQ567" s="153"/>
      <c r="BR567" s="153"/>
      <c r="BS567" s="153"/>
    </row>
    <row r="568" spans="26:71" x14ac:dyDescent="0.2">
      <c r="Z568" s="153"/>
      <c r="AA568" s="153"/>
      <c r="AB568" s="153"/>
      <c r="AC568" s="153"/>
      <c r="AD568" s="153"/>
      <c r="AE568" s="153"/>
      <c r="AF568" s="153"/>
      <c r="AG568" s="153"/>
      <c r="AH568" s="153"/>
      <c r="AI568" s="153"/>
      <c r="AJ568" s="153"/>
      <c r="AK568" s="153"/>
      <c r="AL568" s="153"/>
      <c r="AM568" s="153"/>
      <c r="AN568" s="153"/>
      <c r="AO568" s="153"/>
      <c r="AP568" s="153"/>
      <c r="AQ568" s="153"/>
      <c r="AR568" s="153"/>
      <c r="AS568" s="153"/>
      <c r="AT568" s="153"/>
      <c r="AU568" s="153"/>
      <c r="AV568" s="153"/>
      <c r="AW568" s="153"/>
      <c r="AX568" s="153"/>
      <c r="AY568" s="153"/>
      <c r="AZ568" s="153"/>
      <c r="BA568" s="153"/>
      <c r="BB568" s="153"/>
      <c r="BC568" s="153"/>
      <c r="BD568" s="153"/>
      <c r="BE568" s="153"/>
      <c r="BF568" s="153"/>
      <c r="BG568" s="153"/>
      <c r="BH568" s="153"/>
      <c r="BI568" s="153"/>
      <c r="BJ568" s="153"/>
      <c r="BK568" s="153"/>
      <c r="BL568" s="153"/>
      <c r="BM568" s="153"/>
      <c r="BN568" s="153"/>
      <c r="BO568" s="153"/>
      <c r="BP568" s="153"/>
      <c r="BQ568" s="153"/>
      <c r="BR568" s="153"/>
      <c r="BS568" s="153"/>
    </row>
    <row r="569" spans="26:71" x14ac:dyDescent="0.2">
      <c r="Z569" s="153"/>
      <c r="AA569" s="153"/>
      <c r="AB569" s="153"/>
      <c r="AC569" s="153"/>
      <c r="AD569" s="153"/>
      <c r="AE569" s="153"/>
      <c r="AF569" s="153"/>
      <c r="AG569" s="153"/>
      <c r="AH569" s="153"/>
      <c r="AI569" s="153"/>
      <c r="AJ569" s="153"/>
      <c r="AK569" s="153"/>
      <c r="AL569" s="153"/>
      <c r="AM569" s="153"/>
      <c r="AN569" s="153"/>
      <c r="AO569" s="153"/>
      <c r="AP569" s="153"/>
      <c r="AQ569" s="153"/>
      <c r="AR569" s="153"/>
      <c r="AS569" s="153"/>
      <c r="AT569" s="153"/>
      <c r="AU569" s="153"/>
      <c r="AV569" s="153"/>
      <c r="AW569" s="153"/>
      <c r="AX569" s="153"/>
      <c r="AY569" s="153"/>
      <c r="AZ569" s="153"/>
      <c r="BA569" s="153"/>
      <c r="BB569" s="153"/>
      <c r="BC569" s="153"/>
      <c r="BD569" s="153"/>
      <c r="BE569" s="153"/>
      <c r="BF569" s="153"/>
      <c r="BG569" s="153"/>
      <c r="BH569" s="153"/>
      <c r="BI569" s="153"/>
      <c r="BJ569" s="153"/>
      <c r="BK569" s="153"/>
      <c r="BL569" s="153"/>
      <c r="BM569" s="153"/>
      <c r="BN569" s="153"/>
      <c r="BO569" s="153"/>
      <c r="BP569" s="153"/>
      <c r="BQ569" s="153"/>
      <c r="BR569" s="153"/>
      <c r="BS569" s="153"/>
    </row>
    <row r="570" spans="26:71" x14ac:dyDescent="0.2">
      <c r="Z570" s="153"/>
      <c r="AA570" s="153"/>
      <c r="AB570" s="153"/>
      <c r="AC570" s="153"/>
      <c r="AD570" s="153"/>
      <c r="AE570" s="153"/>
      <c r="AF570" s="153"/>
      <c r="AG570" s="153"/>
      <c r="AH570" s="153"/>
      <c r="AI570" s="153"/>
      <c r="AJ570" s="153"/>
      <c r="AK570" s="153"/>
      <c r="AL570" s="153"/>
      <c r="AM570" s="153"/>
      <c r="AN570" s="153"/>
      <c r="AO570" s="153"/>
      <c r="AP570" s="153"/>
      <c r="AQ570" s="153"/>
      <c r="AR570" s="153"/>
      <c r="AS570" s="153"/>
      <c r="AT570" s="153"/>
      <c r="AU570" s="153"/>
      <c r="AV570" s="153"/>
      <c r="AW570" s="153"/>
      <c r="AX570" s="153"/>
      <c r="AY570" s="153"/>
      <c r="AZ570" s="153"/>
      <c r="BA570" s="153"/>
      <c r="BB570" s="153"/>
      <c r="BC570" s="153"/>
      <c r="BD570" s="153"/>
      <c r="BE570" s="153"/>
      <c r="BF570" s="153"/>
      <c r="BG570" s="153"/>
      <c r="BH570" s="153"/>
      <c r="BI570" s="153"/>
      <c r="BJ570" s="153"/>
      <c r="BK570" s="153"/>
      <c r="BL570" s="153"/>
      <c r="BM570" s="153"/>
      <c r="BN570" s="153"/>
      <c r="BO570" s="153"/>
      <c r="BP570" s="153"/>
      <c r="BQ570" s="153"/>
      <c r="BR570" s="153"/>
      <c r="BS570" s="153"/>
    </row>
    <row r="571" spans="26:71" x14ac:dyDescent="0.2">
      <c r="Z571" s="153"/>
      <c r="AA571" s="153"/>
      <c r="AB571" s="153"/>
      <c r="AC571" s="153"/>
      <c r="AD571" s="153"/>
      <c r="AE571" s="153"/>
      <c r="AF571" s="153"/>
      <c r="AG571" s="153"/>
      <c r="AH571" s="153"/>
      <c r="AI571" s="153"/>
      <c r="AJ571" s="153"/>
      <c r="AK571" s="153"/>
      <c r="AL571" s="153"/>
      <c r="AM571" s="153"/>
      <c r="AN571" s="153"/>
      <c r="AO571" s="153"/>
      <c r="AP571" s="153"/>
      <c r="AQ571" s="153"/>
      <c r="AR571" s="153"/>
      <c r="AS571" s="153"/>
      <c r="AT571" s="153"/>
      <c r="AU571" s="153"/>
      <c r="AV571" s="153"/>
      <c r="AW571" s="153"/>
      <c r="AX571" s="153"/>
      <c r="AY571" s="153"/>
      <c r="AZ571" s="153"/>
      <c r="BA571" s="153"/>
      <c r="BB571" s="153"/>
      <c r="BC571" s="153"/>
      <c r="BD571" s="153"/>
      <c r="BE571" s="153"/>
      <c r="BF571" s="153"/>
      <c r="BG571" s="153"/>
      <c r="BH571" s="153"/>
      <c r="BI571" s="153"/>
      <c r="BJ571" s="153"/>
      <c r="BK571" s="153"/>
      <c r="BL571" s="153"/>
      <c r="BM571" s="153"/>
      <c r="BN571" s="153"/>
      <c r="BO571" s="153"/>
      <c r="BP571" s="153"/>
      <c r="BQ571" s="153"/>
      <c r="BR571" s="153"/>
      <c r="BS571" s="153"/>
    </row>
    <row r="572" spans="26:71" x14ac:dyDescent="0.2">
      <c r="Z572" s="153"/>
      <c r="AA572" s="153"/>
      <c r="AB572" s="153"/>
      <c r="AC572" s="153"/>
      <c r="AD572" s="153"/>
      <c r="AE572" s="153"/>
      <c r="AF572" s="153"/>
      <c r="AG572" s="153"/>
      <c r="AH572" s="153"/>
      <c r="AI572" s="153"/>
      <c r="AJ572" s="153"/>
      <c r="AK572" s="153"/>
      <c r="AL572" s="153"/>
      <c r="AM572" s="153"/>
      <c r="AN572" s="153"/>
      <c r="AO572" s="153"/>
      <c r="AP572" s="153"/>
      <c r="AQ572" s="153"/>
      <c r="AR572" s="153"/>
      <c r="AS572" s="153"/>
      <c r="AT572" s="153"/>
      <c r="AU572" s="153"/>
      <c r="AV572" s="153"/>
      <c r="AW572" s="153"/>
      <c r="AX572" s="153"/>
      <c r="AY572" s="153"/>
      <c r="AZ572" s="153"/>
      <c r="BA572" s="153"/>
      <c r="BB572" s="153"/>
      <c r="BC572" s="153"/>
      <c r="BD572" s="153"/>
      <c r="BE572" s="153"/>
      <c r="BF572" s="153"/>
      <c r="BG572" s="153"/>
      <c r="BH572" s="153"/>
      <c r="BI572" s="153"/>
      <c r="BJ572" s="153"/>
      <c r="BK572" s="153"/>
      <c r="BL572" s="153"/>
      <c r="BM572" s="153"/>
      <c r="BN572" s="153"/>
      <c r="BO572" s="153"/>
      <c r="BP572" s="153"/>
      <c r="BQ572" s="153"/>
      <c r="BR572" s="153"/>
      <c r="BS572" s="153"/>
    </row>
    <row r="573" spans="26:71" x14ac:dyDescent="0.2">
      <c r="Z573" s="153"/>
      <c r="AA573" s="153"/>
      <c r="AB573" s="153"/>
      <c r="AC573" s="153"/>
      <c r="AD573" s="153"/>
      <c r="AE573" s="153"/>
      <c r="AF573" s="153"/>
      <c r="AG573" s="153"/>
      <c r="AH573" s="153"/>
      <c r="AI573" s="153"/>
      <c r="AJ573" s="153"/>
      <c r="AK573" s="153"/>
      <c r="AL573" s="153"/>
      <c r="AM573" s="153"/>
      <c r="AN573" s="153"/>
      <c r="AO573" s="153"/>
      <c r="AP573" s="153"/>
      <c r="AQ573" s="153"/>
      <c r="AR573" s="153"/>
      <c r="AS573" s="153"/>
      <c r="AT573" s="153"/>
      <c r="AU573" s="153"/>
      <c r="AV573" s="153"/>
      <c r="AW573" s="153"/>
      <c r="AX573" s="153"/>
      <c r="AY573" s="153"/>
      <c r="AZ573" s="153"/>
      <c r="BA573" s="153"/>
      <c r="BB573" s="153"/>
      <c r="BC573" s="153"/>
      <c r="BD573" s="153"/>
      <c r="BE573" s="153"/>
      <c r="BF573" s="153"/>
      <c r="BG573" s="153"/>
      <c r="BH573" s="153"/>
      <c r="BI573" s="153"/>
      <c r="BJ573" s="153"/>
      <c r="BK573" s="153"/>
      <c r="BL573" s="153"/>
      <c r="BM573" s="153"/>
      <c r="BN573" s="153"/>
      <c r="BO573" s="153"/>
      <c r="BP573" s="153"/>
      <c r="BQ573" s="153"/>
      <c r="BR573" s="153"/>
      <c r="BS573" s="153"/>
    </row>
    <row r="574" spans="26:71" x14ac:dyDescent="0.2">
      <c r="Z574" s="153"/>
      <c r="AA574" s="153"/>
      <c r="AB574" s="153"/>
      <c r="AC574" s="153"/>
      <c r="AD574" s="153"/>
      <c r="AE574" s="153"/>
      <c r="AF574" s="153"/>
      <c r="AG574" s="153"/>
      <c r="AH574" s="153"/>
      <c r="AI574" s="153"/>
      <c r="AJ574" s="153"/>
      <c r="AK574" s="153"/>
      <c r="AL574" s="153"/>
      <c r="AM574" s="153"/>
      <c r="AN574" s="153"/>
      <c r="AO574" s="153"/>
      <c r="AP574" s="153"/>
      <c r="AQ574" s="153"/>
      <c r="AR574" s="153"/>
      <c r="AS574" s="153"/>
      <c r="AT574" s="153"/>
      <c r="AU574" s="153"/>
      <c r="AV574" s="153"/>
      <c r="AW574" s="153"/>
      <c r="AX574" s="153"/>
      <c r="AY574" s="153"/>
      <c r="AZ574" s="153"/>
      <c r="BA574" s="153"/>
      <c r="BB574" s="153"/>
      <c r="BC574" s="153"/>
      <c r="BD574" s="153"/>
      <c r="BE574" s="153"/>
      <c r="BF574" s="153"/>
      <c r="BG574" s="153"/>
      <c r="BH574" s="153"/>
      <c r="BI574" s="153"/>
      <c r="BJ574" s="153"/>
      <c r="BK574" s="153"/>
      <c r="BL574" s="153"/>
      <c r="BM574" s="153"/>
      <c r="BN574" s="153"/>
      <c r="BO574" s="153"/>
      <c r="BP574" s="153"/>
      <c r="BQ574" s="153"/>
      <c r="BR574" s="153"/>
      <c r="BS574" s="153"/>
    </row>
    <row r="575" spans="26:71" x14ac:dyDescent="0.2">
      <c r="Z575" s="153"/>
      <c r="AA575" s="153"/>
      <c r="AB575" s="153"/>
      <c r="AC575" s="153"/>
      <c r="AD575" s="153"/>
      <c r="AE575" s="153"/>
      <c r="AF575" s="153"/>
      <c r="AG575" s="153"/>
      <c r="AH575" s="153"/>
      <c r="AI575" s="153"/>
      <c r="AJ575" s="153"/>
      <c r="AK575" s="153"/>
      <c r="AL575" s="153"/>
      <c r="AM575" s="153"/>
      <c r="AN575" s="153"/>
      <c r="AO575" s="153"/>
      <c r="AP575" s="153"/>
      <c r="AQ575" s="153"/>
      <c r="AR575" s="153"/>
      <c r="AS575" s="153"/>
      <c r="AT575" s="153"/>
      <c r="AU575" s="153"/>
      <c r="AV575" s="153"/>
      <c r="AW575" s="153"/>
      <c r="AX575" s="153"/>
      <c r="AY575" s="153"/>
      <c r="AZ575" s="153"/>
      <c r="BA575" s="153"/>
      <c r="BB575" s="153"/>
      <c r="BC575" s="153"/>
      <c r="BD575" s="153"/>
      <c r="BE575" s="153"/>
      <c r="BF575" s="153"/>
      <c r="BG575" s="153"/>
      <c r="BH575" s="153"/>
      <c r="BI575" s="153"/>
      <c r="BJ575" s="153"/>
      <c r="BK575" s="153"/>
      <c r="BL575" s="153"/>
      <c r="BM575" s="153"/>
      <c r="BN575" s="153"/>
      <c r="BO575" s="153"/>
      <c r="BP575" s="153"/>
      <c r="BQ575" s="153"/>
      <c r="BR575" s="153"/>
      <c r="BS575" s="153"/>
    </row>
    <row r="576" spans="26:71" x14ac:dyDescent="0.2">
      <c r="Z576" s="153"/>
      <c r="AA576" s="153"/>
      <c r="AB576" s="153"/>
      <c r="AC576" s="153"/>
      <c r="AD576" s="153"/>
      <c r="AE576" s="153"/>
      <c r="AF576" s="153"/>
      <c r="AG576" s="153"/>
      <c r="AH576" s="153"/>
      <c r="AI576" s="153"/>
      <c r="AJ576" s="153"/>
      <c r="AK576" s="153"/>
      <c r="AL576" s="153"/>
      <c r="AM576" s="153"/>
      <c r="AN576" s="153"/>
      <c r="AO576" s="153"/>
      <c r="AP576" s="153"/>
      <c r="AQ576" s="153"/>
      <c r="AR576" s="153"/>
      <c r="AS576" s="153"/>
      <c r="AT576" s="153"/>
      <c r="AU576" s="153"/>
      <c r="AV576" s="153"/>
      <c r="AW576" s="153"/>
      <c r="AX576" s="153"/>
      <c r="AY576" s="153"/>
      <c r="AZ576" s="153"/>
      <c r="BA576" s="153"/>
      <c r="BB576" s="153"/>
      <c r="BC576" s="153"/>
      <c r="BD576" s="153"/>
      <c r="BE576" s="153"/>
      <c r="BF576" s="153"/>
      <c r="BG576" s="153"/>
      <c r="BH576" s="153"/>
      <c r="BI576" s="153"/>
      <c r="BJ576" s="153"/>
      <c r="BK576" s="153"/>
      <c r="BL576" s="153"/>
      <c r="BM576" s="153"/>
      <c r="BN576" s="153"/>
      <c r="BO576" s="153"/>
      <c r="BP576" s="153"/>
      <c r="BQ576" s="153"/>
      <c r="BR576" s="153"/>
      <c r="BS576" s="153"/>
    </row>
    <row r="577" spans="26:71" x14ac:dyDescent="0.2">
      <c r="Z577" s="153"/>
      <c r="AA577" s="153"/>
      <c r="AB577" s="153"/>
      <c r="AC577" s="153"/>
      <c r="AD577" s="153"/>
      <c r="AE577" s="153"/>
      <c r="AF577" s="153"/>
      <c r="AG577" s="153"/>
      <c r="AH577" s="153"/>
      <c r="AI577" s="153"/>
      <c r="AJ577" s="153"/>
      <c r="AK577" s="153"/>
      <c r="AL577" s="153"/>
      <c r="AM577" s="153"/>
      <c r="AN577" s="153"/>
      <c r="AO577" s="153"/>
      <c r="AP577" s="153"/>
      <c r="AQ577" s="153"/>
      <c r="AR577" s="153"/>
      <c r="AS577" s="153"/>
      <c r="AT577" s="153"/>
      <c r="AU577" s="153"/>
      <c r="AV577" s="153"/>
      <c r="AW577" s="153"/>
      <c r="AX577" s="153"/>
      <c r="AY577" s="153"/>
      <c r="AZ577" s="153"/>
      <c r="BA577" s="153"/>
      <c r="BB577" s="153"/>
      <c r="BC577" s="153"/>
      <c r="BD577" s="153"/>
      <c r="BE577" s="153"/>
      <c r="BF577" s="153"/>
      <c r="BG577" s="153"/>
      <c r="BH577" s="153"/>
      <c r="BI577" s="153"/>
      <c r="BJ577" s="153"/>
      <c r="BK577" s="153"/>
      <c r="BL577" s="153"/>
      <c r="BM577" s="153"/>
      <c r="BN577" s="153"/>
      <c r="BO577" s="153"/>
      <c r="BP577" s="153"/>
      <c r="BQ577" s="153"/>
      <c r="BR577" s="153"/>
      <c r="BS577" s="153"/>
    </row>
    <row r="578" spans="26:71" x14ac:dyDescent="0.2">
      <c r="Z578" s="153"/>
      <c r="AA578" s="153"/>
      <c r="AB578" s="153"/>
      <c r="AC578" s="153"/>
      <c r="AD578" s="153"/>
      <c r="AE578" s="153"/>
      <c r="AF578" s="153"/>
      <c r="AG578" s="153"/>
      <c r="AH578" s="153"/>
      <c r="AI578" s="153"/>
      <c r="AJ578" s="153"/>
      <c r="AK578" s="153"/>
      <c r="AL578" s="153"/>
      <c r="AM578" s="153"/>
      <c r="AN578" s="153"/>
      <c r="AO578" s="153"/>
      <c r="AP578" s="153"/>
      <c r="AQ578" s="153"/>
      <c r="AR578" s="153"/>
      <c r="AS578" s="153"/>
      <c r="AT578" s="153"/>
      <c r="AU578" s="153"/>
      <c r="AV578" s="153"/>
      <c r="AW578" s="153"/>
      <c r="AX578" s="153"/>
      <c r="AY578" s="153"/>
      <c r="AZ578" s="153"/>
      <c r="BA578" s="153"/>
      <c r="BB578" s="153"/>
      <c r="BC578" s="153"/>
      <c r="BD578" s="153"/>
      <c r="BE578" s="153"/>
      <c r="BF578" s="153"/>
      <c r="BG578" s="153"/>
      <c r="BH578" s="153"/>
      <c r="BI578" s="153"/>
      <c r="BJ578" s="153"/>
      <c r="BK578" s="153"/>
      <c r="BL578" s="153"/>
      <c r="BM578" s="153"/>
      <c r="BN578" s="153"/>
      <c r="BO578" s="153"/>
      <c r="BP578" s="153"/>
      <c r="BQ578" s="153"/>
      <c r="BR578" s="153"/>
      <c r="BS578" s="153"/>
    </row>
    <row r="579" spans="26:71" x14ac:dyDescent="0.2"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  <c r="BC579" s="153"/>
      <c r="BD579" s="153"/>
      <c r="BE579" s="153"/>
      <c r="BF579" s="153"/>
      <c r="BG579" s="153"/>
      <c r="BH579" s="153"/>
      <c r="BI579" s="153"/>
      <c r="BJ579" s="153"/>
      <c r="BK579" s="153"/>
      <c r="BL579" s="153"/>
      <c r="BM579" s="153"/>
      <c r="BN579" s="153"/>
      <c r="BO579" s="153"/>
      <c r="BP579" s="153"/>
      <c r="BQ579" s="153"/>
      <c r="BR579" s="153"/>
      <c r="BS579" s="153"/>
    </row>
    <row r="580" spans="26:71" x14ac:dyDescent="0.2">
      <c r="Z580" s="153"/>
      <c r="AA580" s="153"/>
      <c r="AB580" s="153"/>
      <c r="AC580" s="153"/>
      <c r="AD580" s="153"/>
      <c r="AE580" s="153"/>
      <c r="AF580" s="153"/>
      <c r="AG580" s="153"/>
      <c r="AH580" s="153"/>
      <c r="AI580" s="153"/>
      <c r="AJ580" s="153"/>
      <c r="AK580" s="153"/>
      <c r="AL580" s="153"/>
      <c r="AM580" s="153"/>
      <c r="AN580" s="153"/>
      <c r="AO580" s="153"/>
      <c r="AP580" s="153"/>
      <c r="AQ580" s="153"/>
      <c r="AR580" s="153"/>
      <c r="AS580" s="153"/>
      <c r="AT580" s="153"/>
      <c r="AU580" s="153"/>
      <c r="AV580" s="153"/>
      <c r="AW580" s="153"/>
      <c r="AX580" s="153"/>
      <c r="AY580" s="153"/>
      <c r="AZ580" s="153"/>
      <c r="BA580" s="153"/>
      <c r="BB580" s="153"/>
      <c r="BC580" s="153"/>
      <c r="BD580" s="153"/>
      <c r="BE580" s="153"/>
      <c r="BF580" s="153"/>
      <c r="BG580" s="153"/>
      <c r="BH580" s="153"/>
      <c r="BI580" s="153"/>
      <c r="BJ580" s="153"/>
      <c r="BK580" s="153"/>
      <c r="BL580" s="153"/>
      <c r="BM580" s="153"/>
      <c r="BN580" s="153"/>
      <c r="BO580" s="153"/>
      <c r="BP580" s="153"/>
      <c r="BQ580" s="153"/>
      <c r="BR580" s="153"/>
      <c r="BS580" s="153"/>
    </row>
    <row r="581" spans="26:71" x14ac:dyDescent="0.2">
      <c r="Z581" s="153"/>
      <c r="AA581" s="153"/>
      <c r="AB581" s="153"/>
      <c r="AC581" s="153"/>
      <c r="AD581" s="153"/>
      <c r="AE581" s="153"/>
      <c r="AF581" s="153"/>
      <c r="AG581" s="153"/>
      <c r="AH581" s="153"/>
      <c r="AI581" s="153"/>
      <c r="AJ581" s="153"/>
      <c r="AK581" s="153"/>
      <c r="AL581" s="153"/>
      <c r="AM581" s="153"/>
      <c r="AN581" s="153"/>
      <c r="AO581" s="153"/>
      <c r="AP581" s="153"/>
      <c r="AQ581" s="153"/>
      <c r="AR581" s="153"/>
      <c r="AS581" s="153"/>
      <c r="AT581" s="153"/>
      <c r="AU581" s="153"/>
      <c r="AV581" s="153"/>
      <c r="AW581" s="153"/>
      <c r="AX581" s="153"/>
      <c r="AY581" s="153"/>
      <c r="AZ581" s="153"/>
      <c r="BA581" s="153"/>
      <c r="BB581" s="153"/>
      <c r="BC581" s="153"/>
      <c r="BD581" s="153"/>
      <c r="BE581" s="153"/>
      <c r="BF581" s="153"/>
      <c r="BG581" s="153"/>
      <c r="BH581" s="153"/>
      <c r="BI581" s="153"/>
      <c r="BJ581" s="153"/>
      <c r="BK581" s="153"/>
      <c r="BL581" s="153"/>
      <c r="BM581" s="153"/>
      <c r="BN581" s="153"/>
      <c r="BO581" s="153"/>
      <c r="BP581" s="153"/>
      <c r="BQ581" s="153"/>
      <c r="BR581" s="153"/>
      <c r="BS581" s="153"/>
    </row>
    <row r="582" spans="26:71" x14ac:dyDescent="0.2">
      <c r="Z582" s="153"/>
      <c r="AA582" s="153"/>
      <c r="AB582" s="153"/>
      <c r="AC582" s="153"/>
      <c r="AD582" s="153"/>
      <c r="AE582" s="153"/>
      <c r="AF582" s="153"/>
      <c r="AG582" s="153"/>
      <c r="AH582" s="153"/>
      <c r="AI582" s="153"/>
      <c r="AJ582" s="153"/>
      <c r="AK582" s="153"/>
      <c r="AL582" s="153"/>
      <c r="AM582" s="153"/>
      <c r="AN582" s="153"/>
      <c r="AO582" s="153"/>
      <c r="AP582" s="153"/>
      <c r="AQ582" s="153"/>
      <c r="AR582" s="153"/>
      <c r="AS582" s="153"/>
      <c r="AT582" s="153"/>
      <c r="AU582" s="153"/>
      <c r="AV582" s="153"/>
      <c r="AW582" s="153"/>
      <c r="AX582" s="153"/>
      <c r="AY582" s="153"/>
      <c r="AZ582" s="153"/>
      <c r="BA582" s="153"/>
      <c r="BB582" s="153"/>
      <c r="BC582" s="153"/>
      <c r="BD582" s="153"/>
      <c r="BE582" s="153"/>
      <c r="BF582" s="153"/>
      <c r="BG582" s="153"/>
      <c r="BH582" s="153"/>
      <c r="BI582" s="153"/>
      <c r="BJ582" s="153"/>
      <c r="BK582" s="153"/>
      <c r="BL582" s="153"/>
      <c r="BM582" s="153"/>
      <c r="BN582" s="153"/>
      <c r="BO582" s="153"/>
      <c r="BP582" s="153"/>
      <c r="BQ582" s="153"/>
      <c r="BR582" s="153"/>
      <c r="BS582" s="153"/>
    </row>
    <row r="583" spans="26:71" x14ac:dyDescent="0.2">
      <c r="Z583" s="153"/>
      <c r="AA583" s="153"/>
      <c r="AB583" s="153"/>
      <c r="AC583" s="153"/>
      <c r="AD583" s="153"/>
      <c r="AE583" s="153"/>
      <c r="AF583" s="153"/>
      <c r="AG583" s="153"/>
      <c r="AH583" s="153"/>
      <c r="AI583" s="153"/>
      <c r="AJ583" s="153"/>
      <c r="AK583" s="153"/>
      <c r="AL583" s="153"/>
      <c r="AM583" s="153"/>
      <c r="AN583" s="153"/>
      <c r="AO583" s="153"/>
      <c r="AP583" s="153"/>
      <c r="AQ583" s="153"/>
      <c r="AR583" s="153"/>
      <c r="AS583" s="153"/>
      <c r="AT583" s="153"/>
      <c r="AU583" s="153"/>
      <c r="AV583" s="153"/>
      <c r="AW583" s="153"/>
      <c r="AX583" s="153"/>
      <c r="AY583" s="153"/>
      <c r="AZ583" s="153"/>
      <c r="BA583" s="153"/>
      <c r="BB583" s="153"/>
      <c r="BC583" s="153"/>
      <c r="BD583" s="153"/>
      <c r="BE583" s="153"/>
      <c r="BF583" s="153"/>
      <c r="BG583" s="153"/>
      <c r="BH583" s="153"/>
      <c r="BI583" s="153"/>
      <c r="BJ583" s="153"/>
      <c r="BK583" s="153"/>
      <c r="BL583" s="153"/>
      <c r="BM583" s="153"/>
      <c r="BN583" s="153"/>
      <c r="BO583" s="153"/>
      <c r="BP583" s="153"/>
      <c r="BQ583" s="153"/>
      <c r="BR583" s="153"/>
      <c r="BS583" s="153"/>
    </row>
    <row r="584" spans="26:71" x14ac:dyDescent="0.2">
      <c r="Z584" s="153"/>
      <c r="AA584" s="153"/>
      <c r="AB584" s="153"/>
      <c r="AC584" s="153"/>
      <c r="AD584" s="153"/>
      <c r="AE584" s="153"/>
      <c r="AF584" s="153"/>
      <c r="AG584" s="153"/>
      <c r="AH584" s="153"/>
      <c r="AI584" s="153"/>
      <c r="AJ584" s="153"/>
      <c r="AK584" s="153"/>
      <c r="AL584" s="153"/>
      <c r="AM584" s="153"/>
      <c r="AN584" s="153"/>
      <c r="AO584" s="153"/>
      <c r="AP584" s="153"/>
      <c r="AQ584" s="153"/>
      <c r="AR584" s="153"/>
      <c r="AS584" s="153"/>
      <c r="AT584" s="153"/>
      <c r="AU584" s="153"/>
      <c r="AV584" s="153"/>
      <c r="AW584" s="153"/>
      <c r="AX584" s="153"/>
      <c r="AY584" s="153"/>
      <c r="AZ584" s="153"/>
      <c r="BA584" s="153"/>
      <c r="BB584" s="153"/>
      <c r="BC584" s="153"/>
      <c r="BD584" s="153"/>
      <c r="BE584" s="153"/>
      <c r="BF584" s="153"/>
      <c r="BG584" s="153"/>
      <c r="BH584" s="153"/>
      <c r="BI584" s="153"/>
      <c r="BJ584" s="153"/>
      <c r="BK584" s="153"/>
      <c r="BL584" s="153"/>
      <c r="BM584" s="153"/>
      <c r="BN584" s="153"/>
      <c r="BO584" s="153"/>
      <c r="BP584" s="153"/>
      <c r="BQ584" s="153"/>
      <c r="BR584" s="153"/>
      <c r="BS584" s="153"/>
    </row>
    <row r="585" spans="26:71" x14ac:dyDescent="0.2">
      <c r="Z585" s="153"/>
      <c r="AA585" s="153"/>
      <c r="AB585" s="153"/>
      <c r="AC585" s="153"/>
      <c r="AD585" s="153"/>
      <c r="AE585" s="153"/>
      <c r="AF585" s="153"/>
      <c r="AG585" s="153"/>
      <c r="AH585" s="153"/>
      <c r="AI585" s="153"/>
      <c r="AJ585" s="153"/>
      <c r="AK585" s="153"/>
      <c r="AL585" s="153"/>
      <c r="AM585" s="153"/>
      <c r="AN585" s="153"/>
      <c r="AO585" s="153"/>
      <c r="AP585" s="153"/>
      <c r="AQ585" s="153"/>
      <c r="AR585" s="153"/>
      <c r="AS585" s="153"/>
      <c r="AT585" s="153"/>
      <c r="AU585" s="153"/>
      <c r="AV585" s="153"/>
      <c r="AW585" s="153"/>
      <c r="AX585" s="153"/>
      <c r="AY585" s="153"/>
      <c r="AZ585" s="153"/>
      <c r="BA585" s="153"/>
      <c r="BB585" s="153"/>
      <c r="BC585" s="153"/>
      <c r="BD585" s="153"/>
      <c r="BE585" s="153"/>
      <c r="BF585" s="153"/>
      <c r="BG585" s="153"/>
      <c r="BH585" s="153"/>
      <c r="BI585" s="153"/>
      <c r="BJ585" s="153"/>
      <c r="BK585" s="153"/>
      <c r="BL585" s="153"/>
      <c r="BM585" s="153"/>
      <c r="BN585" s="153"/>
      <c r="BO585" s="153"/>
      <c r="BP585" s="153"/>
      <c r="BQ585" s="153"/>
      <c r="BR585" s="153"/>
      <c r="BS585" s="153"/>
    </row>
    <row r="586" spans="26:71" x14ac:dyDescent="0.2">
      <c r="Z586" s="153"/>
      <c r="AA586" s="153"/>
      <c r="AB586" s="153"/>
      <c r="AC586" s="153"/>
      <c r="AD586" s="153"/>
      <c r="AE586" s="153"/>
      <c r="AF586" s="153"/>
      <c r="AG586" s="153"/>
      <c r="AH586" s="153"/>
      <c r="AI586" s="153"/>
      <c r="AJ586" s="153"/>
      <c r="AK586" s="153"/>
      <c r="AL586" s="153"/>
      <c r="AM586" s="153"/>
      <c r="AN586" s="153"/>
      <c r="AO586" s="153"/>
      <c r="AP586" s="153"/>
      <c r="AQ586" s="153"/>
      <c r="AR586" s="153"/>
      <c r="AS586" s="153"/>
      <c r="AT586" s="153"/>
      <c r="AU586" s="153"/>
      <c r="AV586" s="153"/>
      <c r="AW586" s="153"/>
      <c r="AX586" s="153"/>
      <c r="AY586" s="153"/>
      <c r="AZ586" s="153"/>
      <c r="BA586" s="153"/>
      <c r="BB586" s="153"/>
      <c r="BC586" s="153"/>
      <c r="BD586" s="153"/>
      <c r="BE586" s="153"/>
      <c r="BF586" s="153"/>
      <c r="BG586" s="153"/>
      <c r="BH586" s="153"/>
      <c r="BI586" s="153"/>
      <c r="BJ586" s="153"/>
      <c r="BK586" s="153"/>
      <c r="BL586" s="153"/>
      <c r="BM586" s="153"/>
      <c r="BN586" s="153"/>
      <c r="BO586" s="153"/>
      <c r="BP586" s="153"/>
      <c r="BQ586" s="153"/>
      <c r="BR586" s="153"/>
      <c r="BS586" s="153"/>
    </row>
    <row r="587" spans="26:71" x14ac:dyDescent="0.2">
      <c r="Z587" s="153"/>
      <c r="AA587" s="153"/>
      <c r="AB587" s="153"/>
      <c r="AC587" s="153"/>
      <c r="AD587" s="153"/>
      <c r="AE587" s="153"/>
      <c r="AF587" s="153"/>
      <c r="AG587" s="153"/>
      <c r="AH587" s="153"/>
      <c r="AI587" s="153"/>
      <c r="AJ587" s="153"/>
      <c r="AK587" s="153"/>
      <c r="AL587" s="153"/>
      <c r="AM587" s="153"/>
      <c r="AN587" s="153"/>
      <c r="AO587" s="153"/>
      <c r="AP587" s="153"/>
      <c r="AQ587" s="153"/>
      <c r="AR587" s="153"/>
      <c r="AS587" s="153"/>
      <c r="AT587" s="153"/>
      <c r="AU587" s="153"/>
      <c r="AV587" s="153"/>
      <c r="AW587" s="153"/>
      <c r="AX587" s="153"/>
      <c r="AY587" s="153"/>
      <c r="AZ587" s="153"/>
      <c r="BA587" s="153"/>
      <c r="BB587" s="153"/>
      <c r="BC587" s="153"/>
      <c r="BD587" s="153"/>
      <c r="BE587" s="153"/>
      <c r="BF587" s="153"/>
      <c r="BG587" s="153"/>
      <c r="BH587" s="153"/>
      <c r="BI587" s="153"/>
      <c r="BJ587" s="153"/>
      <c r="BK587" s="153"/>
      <c r="BL587" s="153"/>
      <c r="BM587" s="153"/>
      <c r="BN587" s="153"/>
      <c r="BO587" s="153"/>
      <c r="BP587" s="153"/>
      <c r="BQ587" s="153"/>
      <c r="BR587" s="153"/>
      <c r="BS587" s="153"/>
    </row>
    <row r="588" spans="26:71" x14ac:dyDescent="0.2">
      <c r="Z588" s="153"/>
      <c r="AA588" s="153"/>
      <c r="AB588" s="153"/>
      <c r="AC588" s="153"/>
      <c r="AD588" s="153"/>
      <c r="AE588" s="153"/>
      <c r="AF588" s="153"/>
      <c r="AG588" s="153"/>
      <c r="AH588" s="153"/>
      <c r="AI588" s="153"/>
      <c r="AJ588" s="153"/>
      <c r="AK588" s="153"/>
      <c r="AL588" s="153"/>
      <c r="AM588" s="153"/>
      <c r="AN588" s="153"/>
      <c r="AO588" s="153"/>
      <c r="AP588" s="153"/>
      <c r="AQ588" s="153"/>
      <c r="AR588" s="153"/>
      <c r="AS588" s="153"/>
      <c r="AT588" s="153"/>
      <c r="AU588" s="153"/>
      <c r="AV588" s="153"/>
      <c r="AW588" s="153"/>
      <c r="AX588" s="153"/>
      <c r="AY588" s="153"/>
      <c r="AZ588" s="153"/>
      <c r="BA588" s="153"/>
      <c r="BB588" s="153"/>
      <c r="BC588" s="153"/>
      <c r="BD588" s="153"/>
      <c r="BE588" s="153"/>
      <c r="BF588" s="153"/>
      <c r="BG588" s="153"/>
      <c r="BH588" s="153"/>
      <c r="BI588" s="153"/>
      <c r="BJ588" s="153"/>
      <c r="BK588" s="153"/>
      <c r="BL588" s="153"/>
      <c r="BM588" s="153"/>
      <c r="BN588" s="153"/>
      <c r="BO588" s="153"/>
      <c r="BP588" s="153"/>
      <c r="BQ588" s="153"/>
      <c r="BR588" s="153"/>
      <c r="BS588" s="153"/>
    </row>
    <row r="589" spans="26:71" x14ac:dyDescent="0.2">
      <c r="Z589" s="153"/>
      <c r="AA589" s="153"/>
      <c r="AB589" s="153"/>
      <c r="AC589" s="153"/>
      <c r="AD589" s="153"/>
      <c r="AE589" s="153"/>
      <c r="AF589" s="153"/>
      <c r="AG589" s="153"/>
      <c r="AH589" s="153"/>
      <c r="AI589" s="153"/>
      <c r="AJ589" s="153"/>
      <c r="AK589" s="153"/>
      <c r="AL589" s="153"/>
      <c r="AM589" s="153"/>
      <c r="AN589" s="153"/>
      <c r="AO589" s="153"/>
      <c r="AP589" s="153"/>
      <c r="AQ589" s="153"/>
      <c r="AR589" s="153"/>
      <c r="AS589" s="153"/>
      <c r="AT589" s="153"/>
      <c r="AU589" s="153"/>
      <c r="AV589" s="153"/>
      <c r="AW589" s="153"/>
      <c r="AX589" s="153"/>
      <c r="AY589" s="153"/>
      <c r="AZ589" s="153"/>
      <c r="BA589" s="153"/>
      <c r="BB589" s="153"/>
      <c r="BC589" s="153"/>
      <c r="BD589" s="153"/>
      <c r="BE589" s="153"/>
      <c r="BF589" s="153"/>
      <c r="BG589" s="153"/>
      <c r="BH589" s="153"/>
      <c r="BI589" s="153"/>
      <c r="BJ589" s="153"/>
      <c r="BK589" s="153"/>
      <c r="BL589" s="153"/>
      <c r="BM589" s="153"/>
      <c r="BN589" s="153"/>
      <c r="BO589" s="153"/>
      <c r="BP589" s="153"/>
      <c r="BQ589" s="153"/>
      <c r="BR589" s="153"/>
      <c r="BS589" s="153"/>
    </row>
    <row r="590" spans="26:71" x14ac:dyDescent="0.2">
      <c r="Z590" s="153"/>
      <c r="AA590" s="153"/>
      <c r="AB590" s="153"/>
      <c r="AC590" s="153"/>
      <c r="AD590" s="153"/>
      <c r="AE590" s="153"/>
      <c r="AF590" s="153"/>
      <c r="AG590" s="153"/>
      <c r="AH590" s="153"/>
      <c r="AI590" s="153"/>
      <c r="AJ590" s="153"/>
      <c r="AK590" s="153"/>
      <c r="AL590" s="153"/>
      <c r="AM590" s="153"/>
      <c r="AN590" s="153"/>
      <c r="AO590" s="153"/>
      <c r="AP590" s="153"/>
      <c r="AQ590" s="153"/>
      <c r="AR590" s="153"/>
      <c r="AS590" s="153"/>
      <c r="AT590" s="153"/>
      <c r="AU590" s="153"/>
      <c r="AV590" s="153"/>
      <c r="AW590" s="153"/>
      <c r="AX590" s="153"/>
      <c r="AY590" s="153"/>
      <c r="AZ590" s="153"/>
      <c r="BA590" s="153"/>
      <c r="BB590" s="153"/>
      <c r="BC590" s="153"/>
      <c r="BD590" s="153"/>
      <c r="BE590" s="153"/>
      <c r="BF590" s="153"/>
      <c r="BG590" s="153"/>
      <c r="BH590" s="153"/>
      <c r="BI590" s="153"/>
      <c r="BJ590" s="153"/>
      <c r="BK590" s="153"/>
      <c r="BL590" s="153"/>
      <c r="BM590" s="153"/>
      <c r="BN590" s="153"/>
      <c r="BO590" s="153"/>
      <c r="BP590" s="153"/>
      <c r="BQ590" s="153"/>
      <c r="BR590" s="153"/>
      <c r="BS590" s="153"/>
    </row>
    <row r="591" spans="26:71" x14ac:dyDescent="0.2">
      <c r="Z591" s="153"/>
      <c r="AA591" s="153"/>
      <c r="AB591" s="153"/>
      <c r="AC591" s="153"/>
      <c r="AD591" s="153"/>
      <c r="AE591" s="153"/>
      <c r="AF591" s="153"/>
      <c r="AG591" s="153"/>
      <c r="AH591" s="153"/>
      <c r="AI591" s="153"/>
      <c r="AJ591" s="153"/>
      <c r="AK591" s="153"/>
      <c r="AL591" s="153"/>
      <c r="AM591" s="153"/>
      <c r="AN591" s="153"/>
      <c r="AO591" s="153"/>
      <c r="AP591" s="153"/>
      <c r="AQ591" s="153"/>
      <c r="AR591" s="153"/>
      <c r="AS591" s="153"/>
      <c r="AT591" s="153"/>
      <c r="AU591" s="153"/>
      <c r="AV591" s="153"/>
      <c r="AW591" s="153"/>
      <c r="AX591" s="153"/>
      <c r="AY591" s="153"/>
      <c r="AZ591" s="153"/>
      <c r="BA591" s="153"/>
      <c r="BB591" s="153"/>
      <c r="BC591" s="153"/>
      <c r="BD591" s="153"/>
      <c r="BE591" s="153"/>
      <c r="BF591" s="153"/>
      <c r="BG591" s="153"/>
      <c r="BH591" s="153"/>
      <c r="BI591" s="153"/>
      <c r="BJ591" s="153"/>
      <c r="BK591" s="153"/>
      <c r="BL591" s="153"/>
      <c r="BM591" s="153"/>
      <c r="BN591" s="153"/>
      <c r="BO591" s="153"/>
      <c r="BP591" s="153"/>
      <c r="BQ591" s="153"/>
      <c r="BR591" s="153"/>
      <c r="BS591" s="153"/>
    </row>
    <row r="592" spans="26:71" x14ac:dyDescent="0.2">
      <c r="Z592" s="153"/>
      <c r="AA592" s="153"/>
      <c r="AB592" s="153"/>
      <c r="AC592" s="153"/>
      <c r="AD592" s="153"/>
      <c r="AE592" s="153"/>
      <c r="AF592" s="153"/>
      <c r="AG592" s="153"/>
      <c r="AH592" s="153"/>
      <c r="AI592" s="153"/>
      <c r="AJ592" s="153"/>
      <c r="AK592" s="153"/>
      <c r="AL592" s="153"/>
      <c r="AM592" s="153"/>
      <c r="AN592" s="153"/>
      <c r="AO592" s="153"/>
      <c r="AP592" s="153"/>
      <c r="AQ592" s="153"/>
      <c r="AR592" s="153"/>
      <c r="AS592" s="153"/>
      <c r="AT592" s="153"/>
      <c r="AU592" s="153"/>
      <c r="AV592" s="153"/>
      <c r="AW592" s="153"/>
      <c r="AX592" s="153"/>
      <c r="AY592" s="153"/>
      <c r="AZ592" s="153"/>
      <c r="BA592" s="153"/>
      <c r="BB592" s="153"/>
      <c r="BC592" s="153"/>
      <c r="BD592" s="153"/>
      <c r="BE592" s="153"/>
      <c r="BF592" s="153"/>
      <c r="BG592" s="153"/>
      <c r="BH592" s="153"/>
      <c r="BI592" s="153"/>
      <c r="BJ592" s="153"/>
      <c r="BK592" s="153"/>
      <c r="BL592" s="153"/>
      <c r="BM592" s="153"/>
      <c r="BN592" s="153"/>
      <c r="BO592" s="153"/>
      <c r="BP592" s="153"/>
      <c r="BQ592" s="153"/>
      <c r="BR592" s="153"/>
      <c r="BS592" s="153"/>
    </row>
    <row r="593" spans="26:71" x14ac:dyDescent="0.2">
      <c r="Z593" s="153"/>
      <c r="AA593" s="153"/>
      <c r="AB593" s="153"/>
      <c r="AC593" s="153"/>
      <c r="AD593" s="153"/>
      <c r="AE593" s="153"/>
      <c r="AF593" s="153"/>
      <c r="AG593" s="153"/>
      <c r="AH593" s="153"/>
      <c r="AI593" s="153"/>
      <c r="AJ593" s="153"/>
      <c r="AK593" s="153"/>
      <c r="AL593" s="153"/>
      <c r="AM593" s="153"/>
      <c r="AN593" s="153"/>
      <c r="AO593" s="153"/>
      <c r="AP593" s="153"/>
      <c r="AQ593" s="153"/>
      <c r="AR593" s="153"/>
      <c r="AS593" s="153"/>
      <c r="AT593" s="153"/>
      <c r="AU593" s="153"/>
      <c r="AV593" s="153"/>
      <c r="AW593" s="153"/>
      <c r="AX593" s="153"/>
      <c r="AY593" s="153"/>
      <c r="AZ593" s="153"/>
      <c r="BA593" s="153"/>
      <c r="BB593" s="153"/>
      <c r="BC593" s="153"/>
      <c r="BD593" s="153"/>
      <c r="BE593" s="153"/>
      <c r="BF593" s="153"/>
      <c r="BG593" s="153"/>
      <c r="BH593" s="153"/>
      <c r="BI593" s="153"/>
      <c r="BJ593" s="153"/>
      <c r="BK593" s="153"/>
      <c r="BL593" s="153"/>
      <c r="BM593" s="153"/>
      <c r="BN593" s="153"/>
      <c r="BO593" s="153"/>
      <c r="BP593" s="153"/>
      <c r="BQ593" s="153"/>
      <c r="BR593" s="153"/>
      <c r="BS593" s="153"/>
    </row>
    <row r="594" spans="26:71" x14ac:dyDescent="0.2">
      <c r="Z594" s="153"/>
      <c r="AA594" s="153"/>
      <c r="AB594" s="153"/>
      <c r="AC594" s="153"/>
      <c r="AD594" s="153"/>
      <c r="AE594" s="153"/>
      <c r="AF594" s="153"/>
      <c r="AG594" s="153"/>
      <c r="AH594" s="153"/>
      <c r="AI594" s="153"/>
      <c r="AJ594" s="153"/>
      <c r="AK594" s="153"/>
      <c r="AL594" s="153"/>
      <c r="AM594" s="153"/>
      <c r="AN594" s="153"/>
      <c r="AO594" s="153"/>
      <c r="AP594" s="153"/>
      <c r="AQ594" s="153"/>
      <c r="AR594" s="153"/>
      <c r="AS594" s="153"/>
      <c r="AT594" s="153"/>
      <c r="AU594" s="153"/>
      <c r="AV594" s="153"/>
      <c r="AW594" s="153"/>
      <c r="AX594" s="153"/>
      <c r="AY594" s="153"/>
      <c r="AZ594" s="153"/>
      <c r="BA594" s="153"/>
      <c r="BB594" s="153"/>
      <c r="BC594" s="153"/>
      <c r="BD594" s="153"/>
      <c r="BE594" s="153"/>
      <c r="BF594" s="153"/>
      <c r="BG594" s="153"/>
      <c r="BH594" s="153"/>
      <c r="BI594" s="153"/>
      <c r="BJ594" s="153"/>
      <c r="BK594" s="153"/>
      <c r="BL594" s="153"/>
      <c r="BM594" s="153"/>
      <c r="BN594" s="153"/>
      <c r="BO594" s="153"/>
      <c r="BP594" s="153"/>
      <c r="BQ594" s="153"/>
      <c r="BR594" s="153"/>
      <c r="BS594" s="153"/>
    </row>
    <row r="595" spans="26:71" x14ac:dyDescent="0.2">
      <c r="Z595" s="153"/>
      <c r="AA595" s="153"/>
      <c r="AB595" s="153"/>
      <c r="AC595" s="153"/>
      <c r="AD595" s="153"/>
      <c r="AE595" s="153"/>
      <c r="AF595" s="153"/>
      <c r="AG595" s="153"/>
      <c r="AH595" s="153"/>
      <c r="AI595" s="153"/>
      <c r="AJ595" s="153"/>
      <c r="AK595" s="153"/>
      <c r="AL595" s="153"/>
      <c r="AM595" s="153"/>
      <c r="AN595" s="153"/>
      <c r="AO595" s="153"/>
      <c r="AP595" s="153"/>
      <c r="AQ595" s="153"/>
      <c r="AR595" s="153"/>
      <c r="AS595" s="153"/>
      <c r="AT595" s="153"/>
      <c r="AU595" s="153"/>
      <c r="AV595" s="153"/>
      <c r="AW595" s="153"/>
      <c r="AX595" s="153"/>
      <c r="AY595" s="153"/>
      <c r="AZ595" s="153"/>
      <c r="BA595" s="153"/>
      <c r="BB595" s="153"/>
      <c r="BC595" s="153"/>
      <c r="BD595" s="153"/>
      <c r="BE595" s="153"/>
      <c r="BF595" s="153"/>
      <c r="BG595" s="153"/>
      <c r="BH595" s="153"/>
      <c r="BI595" s="153"/>
      <c r="BJ595" s="153"/>
      <c r="BK595" s="153"/>
      <c r="BL595" s="153"/>
      <c r="BM595" s="153"/>
      <c r="BN595" s="153"/>
      <c r="BO595" s="153"/>
      <c r="BP595" s="153"/>
      <c r="BQ595" s="153"/>
      <c r="BR595" s="153"/>
      <c r="BS595" s="153"/>
    </row>
    <row r="596" spans="26:71" x14ac:dyDescent="0.2">
      <c r="Z596" s="153"/>
      <c r="AA596" s="153"/>
      <c r="AB596" s="153"/>
      <c r="AC596" s="153"/>
      <c r="AD596" s="153"/>
      <c r="AE596" s="153"/>
      <c r="AF596" s="153"/>
      <c r="AG596" s="153"/>
      <c r="AH596" s="153"/>
      <c r="AI596" s="153"/>
      <c r="AJ596" s="153"/>
      <c r="AK596" s="153"/>
      <c r="AL596" s="153"/>
      <c r="AM596" s="153"/>
      <c r="AN596" s="153"/>
      <c r="AO596" s="153"/>
      <c r="AP596" s="153"/>
      <c r="AQ596" s="153"/>
      <c r="AR596" s="153"/>
      <c r="AS596" s="153"/>
      <c r="AT596" s="153"/>
      <c r="AU596" s="153"/>
      <c r="AV596" s="153"/>
      <c r="AW596" s="153"/>
      <c r="AX596" s="153"/>
      <c r="AY596" s="153"/>
      <c r="AZ596" s="153"/>
      <c r="BA596" s="153"/>
      <c r="BB596" s="153"/>
      <c r="BC596" s="153"/>
      <c r="BD596" s="153"/>
      <c r="BE596" s="153"/>
      <c r="BF596" s="153"/>
      <c r="BG596" s="153"/>
      <c r="BH596" s="153"/>
      <c r="BI596" s="153"/>
      <c r="BJ596" s="153"/>
      <c r="BK596" s="153"/>
      <c r="BL596" s="153"/>
      <c r="BM596" s="153"/>
      <c r="BN596" s="153"/>
      <c r="BO596" s="153"/>
      <c r="BP596" s="153"/>
      <c r="BQ596" s="153"/>
      <c r="BR596" s="153"/>
      <c r="BS596" s="153"/>
    </row>
    <row r="597" spans="26:71" x14ac:dyDescent="0.2">
      <c r="Z597" s="153"/>
      <c r="AA597" s="153"/>
      <c r="AB597" s="153"/>
      <c r="AC597" s="153"/>
      <c r="AD597" s="153"/>
      <c r="AE597" s="153"/>
      <c r="AF597" s="153"/>
      <c r="AG597" s="153"/>
      <c r="AH597" s="153"/>
      <c r="AI597" s="153"/>
      <c r="AJ597" s="153"/>
      <c r="AK597" s="153"/>
      <c r="AL597" s="153"/>
      <c r="AM597" s="153"/>
      <c r="AN597" s="153"/>
      <c r="AO597" s="153"/>
      <c r="AP597" s="153"/>
      <c r="AQ597" s="153"/>
      <c r="AR597" s="153"/>
      <c r="AS597" s="153"/>
      <c r="AT597" s="153"/>
      <c r="AU597" s="153"/>
      <c r="AV597" s="153"/>
      <c r="AW597" s="153"/>
      <c r="AX597" s="153"/>
      <c r="AY597" s="153"/>
      <c r="AZ597" s="153"/>
      <c r="BA597" s="153"/>
      <c r="BB597" s="153"/>
      <c r="BC597" s="153"/>
      <c r="BD597" s="153"/>
      <c r="BE597" s="153"/>
      <c r="BF597" s="153"/>
      <c r="BG597" s="153"/>
      <c r="BH597" s="153"/>
      <c r="BI597" s="153"/>
      <c r="BJ597" s="153"/>
      <c r="BK597" s="153"/>
      <c r="BL597" s="153"/>
      <c r="BM597" s="153"/>
      <c r="BN597" s="153"/>
      <c r="BO597" s="153"/>
      <c r="BP597" s="153"/>
      <c r="BQ597" s="153"/>
      <c r="BR597" s="153"/>
      <c r="BS597" s="153"/>
    </row>
    <row r="598" spans="26:71" x14ac:dyDescent="0.2">
      <c r="Z598" s="153"/>
      <c r="AA598" s="153"/>
      <c r="AB598" s="153"/>
      <c r="AC598" s="153"/>
      <c r="AD598" s="153"/>
      <c r="AE598" s="153"/>
      <c r="AF598" s="153"/>
      <c r="AG598" s="153"/>
      <c r="AH598" s="153"/>
      <c r="AI598" s="153"/>
      <c r="AJ598" s="153"/>
      <c r="AK598" s="153"/>
      <c r="AL598" s="153"/>
      <c r="AM598" s="153"/>
      <c r="AN598" s="153"/>
      <c r="AO598" s="153"/>
      <c r="AP598" s="153"/>
      <c r="AQ598" s="153"/>
      <c r="AR598" s="153"/>
      <c r="AS598" s="153"/>
      <c r="AT598" s="153"/>
      <c r="AU598" s="153"/>
      <c r="AV598" s="153"/>
      <c r="AW598" s="153"/>
      <c r="AX598" s="153"/>
      <c r="AY598" s="153"/>
      <c r="AZ598" s="153"/>
      <c r="BA598" s="153"/>
      <c r="BB598" s="153"/>
      <c r="BC598" s="153"/>
      <c r="BD598" s="153"/>
      <c r="BE598" s="153"/>
      <c r="BF598" s="153"/>
      <c r="BG598" s="153"/>
      <c r="BH598" s="153"/>
      <c r="BI598" s="153"/>
      <c r="BJ598" s="153"/>
      <c r="BK598" s="153"/>
      <c r="BL598" s="153"/>
      <c r="BM598" s="153"/>
      <c r="BN598" s="153"/>
      <c r="BO598" s="153"/>
      <c r="BP598" s="153"/>
      <c r="BQ598" s="153"/>
      <c r="BR598" s="153"/>
      <c r="BS598" s="153"/>
    </row>
    <row r="599" spans="26:71" x14ac:dyDescent="0.2">
      <c r="Z599" s="153"/>
      <c r="AA599" s="153"/>
      <c r="AB599" s="153"/>
      <c r="AC599" s="153"/>
      <c r="AD599" s="153"/>
      <c r="AE599" s="153"/>
      <c r="AF599" s="153"/>
      <c r="AG599" s="153"/>
      <c r="AH599" s="153"/>
      <c r="AI599" s="153"/>
      <c r="AJ599" s="153"/>
      <c r="AK599" s="153"/>
      <c r="AL599" s="153"/>
      <c r="AM599" s="153"/>
      <c r="AN599" s="153"/>
      <c r="AO599" s="153"/>
      <c r="AP599" s="153"/>
      <c r="AQ599" s="153"/>
      <c r="AR599" s="153"/>
      <c r="AS599" s="153"/>
      <c r="AT599" s="153"/>
      <c r="AU599" s="153"/>
      <c r="AV599" s="153"/>
      <c r="AW599" s="153"/>
      <c r="AX599" s="153"/>
      <c r="AY599" s="153"/>
      <c r="AZ599" s="153"/>
      <c r="BA599" s="153"/>
      <c r="BB599" s="153"/>
      <c r="BC599" s="153"/>
      <c r="BD599" s="153"/>
      <c r="BE599" s="153"/>
      <c r="BF599" s="153"/>
      <c r="BG599" s="153"/>
      <c r="BH599" s="153"/>
      <c r="BI599" s="153"/>
      <c r="BJ599" s="153"/>
      <c r="BK599" s="153"/>
      <c r="BL599" s="153"/>
      <c r="BM599" s="153"/>
      <c r="BN599" s="153"/>
      <c r="BO599" s="153"/>
      <c r="BP599" s="153"/>
      <c r="BQ599" s="153"/>
      <c r="BR599" s="153"/>
      <c r="BS599" s="153"/>
    </row>
    <row r="600" spans="26:71" x14ac:dyDescent="0.2">
      <c r="Z600" s="153"/>
      <c r="AA600" s="153"/>
      <c r="AB600" s="153"/>
      <c r="AC600" s="153"/>
      <c r="AD600" s="153"/>
      <c r="AE600" s="153"/>
      <c r="AF600" s="153"/>
      <c r="AG600" s="153"/>
      <c r="AH600" s="153"/>
      <c r="AI600" s="153"/>
      <c r="AJ600" s="153"/>
      <c r="AK600" s="153"/>
      <c r="AL600" s="153"/>
      <c r="AM600" s="153"/>
      <c r="AN600" s="153"/>
      <c r="AO600" s="153"/>
      <c r="AP600" s="153"/>
      <c r="AQ600" s="153"/>
      <c r="AR600" s="153"/>
      <c r="AS600" s="153"/>
      <c r="AT600" s="153"/>
      <c r="AU600" s="153"/>
      <c r="AV600" s="153"/>
      <c r="AW600" s="153"/>
      <c r="AX600" s="153"/>
      <c r="AY600" s="153"/>
      <c r="AZ600" s="153"/>
      <c r="BA600" s="153"/>
      <c r="BB600" s="153"/>
      <c r="BC600" s="153"/>
      <c r="BD600" s="153"/>
      <c r="BE600" s="153"/>
      <c r="BF600" s="153"/>
      <c r="BG600" s="153"/>
      <c r="BH600" s="153"/>
      <c r="BI600" s="153"/>
      <c r="BJ600" s="153"/>
      <c r="BK600" s="153"/>
      <c r="BL600" s="153"/>
      <c r="BM600" s="153"/>
      <c r="BN600" s="153"/>
      <c r="BO600" s="153"/>
      <c r="BP600" s="153"/>
      <c r="BQ600" s="153"/>
      <c r="BR600" s="153"/>
      <c r="BS600" s="153"/>
    </row>
    <row r="601" spans="26:71" x14ac:dyDescent="0.2">
      <c r="Z601" s="153"/>
      <c r="AA601" s="153"/>
      <c r="AB601" s="153"/>
      <c r="AC601" s="153"/>
      <c r="AD601" s="153"/>
      <c r="AE601" s="153"/>
      <c r="AF601" s="153"/>
      <c r="AG601" s="153"/>
      <c r="AH601" s="153"/>
      <c r="AI601" s="153"/>
      <c r="AJ601" s="153"/>
      <c r="AK601" s="153"/>
      <c r="AL601" s="153"/>
      <c r="AM601" s="153"/>
      <c r="AN601" s="153"/>
      <c r="AO601" s="153"/>
      <c r="AP601" s="153"/>
      <c r="AQ601" s="153"/>
      <c r="AR601" s="153"/>
      <c r="AS601" s="153"/>
      <c r="AT601" s="153"/>
      <c r="AU601" s="153"/>
      <c r="AV601" s="153"/>
      <c r="AW601" s="153"/>
      <c r="AX601" s="153"/>
      <c r="AY601" s="153"/>
      <c r="AZ601" s="153"/>
      <c r="BA601" s="153"/>
      <c r="BB601" s="153"/>
      <c r="BC601" s="153"/>
      <c r="BD601" s="153"/>
      <c r="BE601" s="153"/>
      <c r="BF601" s="153"/>
      <c r="BG601" s="153"/>
      <c r="BH601" s="153"/>
      <c r="BI601" s="153"/>
      <c r="BJ601" s="153"/>
      <c r="BK601" s="153"/>
      <c r="BL601" s="153"/>
      <c r="BM601" s="153"/>
      <c r="BN601" s="153"/>
      <c r="BO601" s="153"/>
      <c r="BP601" s="153"/>
      <c r="BQ601" s="153"/>
      <c r="BR601" s="153"/>
      <c r="BS601" s="153"/>
    </row>
    <row r="602" spans="26:71" x14ac:dyDescent="0.2">
      <c r="Z602" s="153"/>
      <c r="AA602" s="153"/>
      <c r="AB602" s="153"/>
      <c r="AC602" s="153"/>
      <c r="AD602" s="153"/>
      <c r="AE602" s="153"/>
      <c r="AF602" s="153"/>
      <c r="AG602" s="153"/>
      <c r="AH602" s="153"/>
      <c r="AI602" s="153"/>
      <c r="AJ602" s="153"/>
      <c r="AK602" s="153"/>
      <c r="AL602" s="153"/>
      <c r="AM602" s="153"/>
      <c r="AN602" s="153"/>
      <c r="AO602" s="153"/>
      <c r="AP602" s="153"/>
      <c r="AQ602" s="153"/>
      <c r="AR602" s="153"/>
      <c r="AS602" s="153"/>
      <c r="AT602" s="153"/>
      <c r="AU602" s="153"/>
      <c r="AV602" s="153"/>
      <c r="AW602" s="153"/>
      <c r="AX602" s="153"/>
      <c r="AY602" s="153"/>
      <c r="AZ602" s="153"/>
      <c r="BA602" s="153"/>
      <c r="BB602" s="153"/>
      <c r="BC602" s="153"/>
      <c r="BD602" s="153"/>
      <c r="BE602" s="153"/>
      <c r="BF602" s="153"/>
      <c r="BG602" s="153"/>
      <c r="BH602" s="153"/>
      <c r="BI602" s="153"/>
      <c r="BJ602" s="153"/>
      <c r="BK602" s="153"/>
      <c r="BL602" s="153"/>
      <c r="BM602" s="153"/>
      <c r="BN602" s="153"/>
      <c r="BO602" s="153"/>
      <c r="BP602" s="153"/>
      <c r="BQ602" s="153"/>
      <c r="BR602" s="153"/>
      <c r="BS602" s="153"/>
    </row>
    <row r="603" spans="26:71" x14ac:dyDescent="0.2">
      <c r="Z603" s="153"/>
      <c r="AA603" s="153"/>
      <c r="AB603" s="153"/>
      <c r="AC603" s="153"/>
      <c r="AD603" s="153"/>
      <c r="AE603" s="153"/>
      <c r="AF603" s="153"/>
      <c r="AG603" s="153"/>
      <c r="AH603" s="153"/>
      <c r="AI603" s="153"/>
      <c r="AJ603" s="153"/>
      <c r="AK603" s="153"/>
      <c r="AL603" s="153"/>
      <c r="AM603" s="153"/>
      <c r="AN603" s="153"/>
      <c r="AO603" s="153"/>
      <c r="AP603" s="153"/>
      <c r="AQ603" s="153"/>
      <c r="AR603" s="153"/>
      <c r="AS603" s="153"/>
      <c r="AT603" s="153"/>
      <c r="AU603" s="153"/>
      <c r="AV603" s="153"/>
      <c r="AW603" s="153"/>
      <c r="AX603" s="153"/>
      <c r="AY603" s="153"/>
      <c r="AZ603" s="153"/>
      <c r="BA603" s="153"/>
      <c r="BB603" s="153"/>
      <c r="BC603" s="153"/>
      <c r="BD603" s="153"/>
      <c r="BE603" s="153"/>
      <c r="BF603" s="153"/>
      <c r="BG603" s="153"/>
      <c r="BH603" s="153"/>
      <c r="BI603" s="153"/>
      <c r="BJ603" s="153"/>
      <c r="BK603" s="153"/>
      <c r="BL603" s="153"/>
      <c r="BM603" s="153"/>
      <c r="BN603" s="153"/>
      <c r="BO603" s="153"/>
      <c r="BP603" s="153"/>
      <c r="BQ603" s="153"/>
      <c r="BR603" s="153"/>
      <c r="BS603" s="153"/>
    </row>
    <row r="604" spans="26:71" x14ac:dyDescent="0.2">
      <c r="Z604" s="153"/>
      <c r="AA604" s="153"/>
      <c r="AB604" s="153"/>
      <c r="AC604" s="153"/>
      <c r="AD604" s="153"/>
      <c r="AE604" s="153"/>
      <c r="AF604" s="153"/>
      <c r="AG604" s="153"/>
      <c r="AH604" s="153"/>
      <c r="AI604" s="153"/>
      <c r="AJ604" s="153"/>
      <c r="AK604" s="153"/>
      <c r="AL604" s="153"/>
      <c r="AM604" s="153"/>
      <c r="AN604" s="153"/>
      <c r="AO604" s="153"/>
      <c r="AP604" s="153"/>
      <c r="AQ604" s="153"/>
      <c r="AR604" s="153"/>
      <c r="AS604" s="153"/>
      <c r="AT604" s="153"/>
      <c r="AU604" s="153"/>
      <c r="AV604" s="153"/>
      <c r="AW604" s="153"/>
      <c r="AX604" s="153"/>
      <c r="AY604" s="153"/>
      <c r="AZ604" s="153"/>
      <c r="BA604" s="153"/>
      <c r="BB604" s="153"/>
      <c r="BC604" s="153"/>
      <c r="BD604" s="153"/>
      <c r="BE604" s="153"/>
      <c r="BF604" s="153"/>
      <c r="BG604" s="153"/>
      <c r="BH604" s="153"/>
      <c r="BI604" s="153"/>
      <c r="BJ604" s="153"/>
      <c r="BK604" s="153"/>
      <c r="BL604" s="153"/>
      <c r="BM604" s="153"/>
      <c r="BN604" s="153"/>
      <c r="BO604" s="153"/>
      <c r="BP604" s="153"/>
      <c r="BQ604" s="153"/>
      <c r="BR604" s="153"/>
      <c r="BS604" s="153"/>
    </row>
    <row r="605" spans="26:71" x14ac:dyDescent="0.2">
      <c r="Z605" s="153"/>
      <c r="AA605" s="153"/>
      <c r="AB605" s="153"/>
      <c r="AC605" s="153"/>
      <c r="AD605" s="153"/>
      <c r="AE605" s="153"/>
      <c r="AF605" s="153"/>
      <c r="AG605" s="153"/>
      <c r="AH605" s="153"/>
      <c r="AI605" s="153"/>
      <c r="AJ605" s="153"/>
      <c r="AK605" s="153"/>
      <c r="AL605" s="153"/>
      <c r="AM605" s="153"/>
      <c r="AN605" s="153"/>
      <c r="AO605" s="153"/>
      <c r="AP605" s="153"/>
      <c r="AQ605" s="153"/>
      <c r="AR605" s="153"/>
      <c r="AS605" s="153"/>
      <c r="AT605" s="153"/>
      <c r="AU605" s="153"/>
      <c r="AV605" s="153"/>
      <c r="AW605" s="153"/>
      <c r="AX605" s="153"/>
      <c r="AY605" s="153"/>
      <c r="AZ605" s="153"/>
      <c r="BA605" s="153"/>
      <c r="BB605" s="153"/>
      <c r="BC605" s="153"/>
      <c r="BD605" s="153"/>
      <c r="BE605" s="153"/>
      <c r="BF605" s="153"/>
      <c r="BG605" s="153"/>
      <c r="BH605" s="153"/>
      <c r="BI605" s="153"/>
      <c r="BJ605" s="153"/>
      <c r="BK605" s="153"/>
      <c r="BL605" s="153"/>
      <c r="BM605" s="153"/>
      <c r="BN605" s="153"/>
      <c r="BO605" s="153"/>
      <c r="BP605" s="153"/>
      <c r="BQ605" s="153"/>
      <c r="BR605" s="153"/>
      <c r="BS605" s="153"/>
    </row>
    <row r="606" spans="26:71" x14ac:dyDescent="0.2">
      <c r="Z606" s="153"/>
      <c r="AA606" s="153"/>
      <c r="AB606" s="153"/>
      <c r="AC606" s="153"/>
      <c r="AD606" s="153"/>
      <c r="AE606" s="153"/>
      <c r="AF606" s="153"/>
      <c r="AG606" s="153"/>
      <c r="AH606" s="153"/>
      <c r="AI606" s="153"/>
      <c r="AJ606" s="153"/>
      <c r="AK606" s="153"/>
      <c r="AL606" s="153"/>
      <c r="AM606" s="153"/>
      <c r="AN606" s="153"/>
      <c r="AO606" s="153"/>
      <c r="AP606" s="153"/>
      <c r="AQ606" s="153"/>
      <c r="AR606" s="153"/>
      <c r="AS606" s="153"/>
      <c r="AT606" s="153"/>
      <c r="AU606" s="153"/>
      <c r="AV606" s="153"/>
      <c r="AW606" s="153"/>
      <c r="AX606" s="153"/>
      <c r="AY606" s="153"/>
      <c r="AZ606" s="153"/>
      <c r="BA606" s="153"/>
      <c r="BB606" s="153"/>
      <c r="BC606" s="153"/>
      <c r="BD606" s="153"/>
      <c r="BE606" s="153"/>
      <c r="BF606" s="153"/>
      <c r="BG606" s="153"/>
      <c r="BH606" s="153"/>
      <c r="BI606" s="153"/>
      <c r="BJ606" s="153"/>
      <c r="BK606" s="153"/>
      <c r="BL606" s="153"/>
      <c r="BM606" s="153"/>
      <c r="BN606" s="153"/>
      <c r="BO606" s="153"/>
      <c r="BP606" s="153"/>
      <c r="BQ606" s="153"/>
      <c r="BR606" s="153"/>
      <c r="BS606" s="153"/>
    </row>
    <row r="607" spans="26:71" x14ac:dyDescent="0.2">
      <c r="Z607" s="153"/>
      <c r="AA607" s="153"/>
      <c r="AB607" s="153"/>
      <c r="AC607" s="153"/>
      <c r="AD607" s="153"/>
      <c r="AE607" s="153"/>
      <c r="AF607" s="153"/>
      <c r="AG607" s="153"/>
      <c r="AH607" s="153"/>
      <c r="AI607" s="153"/>
      <c r="AJ607" s="153"/>
      <c r="AK607" s="153"/>
      <c r="AL607" s="153"/>
      <c r="AM607" s="153"/>
      <c r="AN607" s="153"/>
      <c r="AO607" s="153"/>
      <c r="AP607" s="153"/>
      <c r="AQ607" s="153"/>
      <c r="AR607" s="153"/>
      <c r="AS607" s="153"/>
      <c r="AT607" s="153"/>
      <c r="AU607" s="153"/>
      <c r="AV607" s="153"/>
      <c r="AW607" s="153"/>
      <c r="AX607" s="153"/>
      <c r="AY607" s="153"/>
      <c r="AZ607" s="153"/>
      <c r="BA607" s="153"/>
      <c r="BB607" s="153"/>
      <c r="BC607" s="153"/>
      <c r="BD607" s="153"/>
      <c r="BE607" s="153"/>
      <c r="BF607" s="153"/>
      <c r="BG607" s="153"/>
      <c r="BH607" s="153"/>
      <c r="BI607" s="153"/>
      <c r="BJ607" s="153"/>
      <c r="BK607" s="153"/>
      <c r="BL607" s="153"/>
      <c r="BM607" s="153"/>
      <c r="BN607" s="153"/>
      <c r="BO607" s="153"/>
      <c r="BP607" s="153"/>
      <c r="BQ607" s="153"/>
      <c r="BR607" s="153"/>
      <c r="BS607" s="153"/>
    </row>
    <row r="608" spans="26:71" x14ac:dyDescent="0.2">
      <c r="Z608" s="153"/>
      <c r="AA608" s="153"/>
      <c r="AB608" s="153"/>
      <c r="AC608" s="153"/>
      <c r="AD608" s="153"/>
      <c r="AE608" s="153"/>
      <c r="AF608" s="153"/>
      <c r="AG608" s="153"/>
      <c r="AH608" s="153"/>
      <c r="AI608" s="153"/>
      <c r="AJ608" s="153"/>
      <c r="AK608" s="153"/>
      <c r="AL608" s="153"/>
      <c r="AM608" s="153"/>
      <c r="AN608" s="153"/>
      <c r="AO608" s="153"/>
      <c r="AP608" s="153"/>
      <c r="AQ608" s="153"/>
      <c r="AR608" s="153"/>
      <c r="AS608" s="153"/>
      <c r="AT608" s="153"/>
      <c r="AU608" s="153"/>
      <c r="AV608" s="153"/>
      <c r="AW608" s="153"/>
      <c r="AX608" s="153"/>
      <c r="AY608" s="153"/>
      <c r="AZ608" s="153"/>
      <c r="BA608" s="153"/>
      <c r="BB608" s="153"/>
      <c r="BC608" s="153"/>
      <c r="BD608" s="153"/>
      <c r="BE608" s="153"/>
      <c r="BF608" s="153"/>
      <c r="BG608" s="153"/>
      <c r="BH608" s="153"/>
      <c r="BI608" s="153"/>
      <c r="BJ608" s="153"/>
      <c r="BK608" s="153"/>
      <c r="BL608" s="153"/>
      <c r="BM608" s="153"/>
      <c r="BN608" s="153"/>
      <c r="BO608" s="153"/>
      <c r="BP608" s="153"/>
      <c r="BQ608" s="153"/>
      <c r="BR608" s="153"/>
      <c r="BS608" s="153"/>
    </row>
    <row r="609" spans="26:71" x14ac:dyDescent="0.2">
      <c r="Z609" s="153"/>
      <c r="AA609" s="153"/>
      <c r="AB609" s="153"/>
      <c r="AC609" s="153"/>
      <c r="AD609" s="153"/>
      <c r="AE609" s="153"/>
      <c r="AF609" s="153"/>
      <c r="AG609" s="153"/>
      <c r="AH609" s="153"/>
      <c r="AI609" s="153"/>
      <c r="AJ609" s="153"/>
      <c r="AK609" s="153"/>
      <c r="AL609" s="153"/>
      <c r="AM609" s="153"/>
      <c r="AN609" s="153"/>
      <c r="AO609" s="153"/>
      <c r="AP609" s="153"/>
      <c r="AQ609" s="153"/>
      <c r="AR609" s="153"/>
      <c r="AS609" s="153"/>
      <c r="AT609" s="153"/>
      <c r="AU609" s="153"/>
      <c r="AV609" s="153"/>
      <c r="AW609" s="153"/>
      <c r="AX609" s="153"/>
      <c r="AY609" s="153"/>
      <c r="AZ609" s="153"/>
      <c r="BA609" s="153"/>
      <c r="BB609" s="153"/>
      <c r="BC609" s="153"/>
      <c r="BD609" s="153"/>
      <c r="BE609" s="153"/>
      <c r="BF609" s="153"/>
      <c r="BG609" s="153"/>
      <c r="BH609" s="153"/>
      <c r="BI609" s="153"/>
      <c r="BJ609" s="153"/>
      <c r="BK609" s="153"/>
      <c r="BL609" s="153"/>
      <c r="BM609" s="153"/>
      <c r="BN609" s="153"/>
      <c r="BO609" s="153"/>
      <c r="BP609" s="153"/>
      <c r="BQ609" s="153"/>
      <c r="BR609" s="153"/>
      <c r="BS609" s="153"/>
    </row>
    <row r="610" spans="26:71" x14ac:dyDescent="0.2">
      <c r="Z610" s="153"/>
      <c r="AA610" s="153"/>
      <c r="AB610" s="153"/>
      <c r="AC610" s="153"/>
      <c r="AD610" s="153"/>
      <c r="AE610" s="153"/>
      <c r="AF610" s="153"/>
      <c r="AG610" s="153"/>
      <c r="AH610" s="153"/>
      <c r="AI610" s="153"/>
      <c r="AJ610" s="153"/>
      <c r="AK610" s="153"/>
      <c r="AL610" s="153"/>
      <c r="AM610" s="153"/>
      <c r="AN610" s="153"/>
      <c r="AO610" s="153"/>
      <c r="AP610" s="153"/>
      <c r="AQ610" s="153"/>
      <c r="AR610" s="153"/>
      <c r="AS610" s="153"/>
      <c r="AT610" s="153"/>
      <c r="AU610" s="153"/>
      <c r="AV610" s="153"/>
      <c r="AW610" s="153"/>
      <c r="AX610" s="153"/>
      <c r="AY610" s="153"/>
      <c r="AZ610" s="153"/>
      <c r="BA610" s="153"/>
      <c r="BB610" s="153"/>
      <c r="BC610" s="153"/>
      <c r="BD610" s="153"/>
      <c r="BE610" s="153"/>
      <c r="BF610" s="153"/>
      <c r="BG610" s="153"/>
      <c r="BH610" s="153"/>
      <c r="BI610" s="153"/>
      <c r="BJ610" s="153"/>
      <c r="BK610" s="153"/>
      <c r="BL610" s="153"/>
      <c r="BM610" s="153"/>
      <c r="BN610" s="153"/>
      <c r="BO610" s="153"/>
      <c r="BP610" s="153"/>
      <c r="BQ610" s="153"/>
      <c r="BR610" s="153"/>
      <c r="BS610" s="153"/>
    </row>
    <row r="611" spans="26:71" x14ac:dyDescent="0.2">
      <c r="Z611" s="153"/>
      <c r="AA611" s="153"/>
      <c r="AB611" s="153"/>
      <c r="AC611" s="153"/>
      <c r="AD611" s="153"/>
      <c r="AE611" s="153"/>
      <c r="AF611" s="153"/>
      <c r="AG611" s="153"/>
      <c r="AH611" s="153"/>
      <c r="AI611" s="153"/>
      <c r="AJ611" s="153"/>
      <c r="AK611" s="153"/>
      <c r="AL611" s="153"/>
      <c r="AM611" s="153"/>
      <c r="AN611" s="153"/>
      <c r="AO611" s="153"/>
      <c r="AP611" s="153"/>
      <c r="AQ611" s="153"/>
      <c r="AR611" s="153"/>
      <c r="AS611" s="153"/>
      <c r="AT611" s="153"/>
      <c r="AU611" s="153"/>
      <c r="AV611" s="153"/>
      <c r="AW611" s="153"/>
      <c r="AX611" s="153"/>
      <c r="AY611" s="153"/>
      <c r="AZ611" s="153"/>
      <c r="BA611" s="153"/>
      <c r="BB611" s="153"/>
      <c r="BC611" s="153"/>
      <c r="BD611" s="153"/>
      <c r="BE611" s="153"/>
      <c r="BF611" s="153"/>
      <c r="BG611" s="153"/>
      <c r="BH611" s="153"/>
      <c r="BI611" s="153"/>
      <c r="BJ611" s="153"/>
      <c r="BK611" s="153"/>
      <c r="BL611" s="153"/>
      <c r="BM611" s="153"/>
      <c r="BN611" s="153"/>
      <c r="BO611" s="153"/>
      <c r="BP611" s="153"/>
      <c r="BQ611" s="153"/>
      <c r="BR611" s="153"/>
      <c r="BS611" s="153"/>
    </row>
    <row r="612" spans="26:71" x14ac:dyDescent="0.2">
      <c r="Z612" s="153"/>
      <c r="AA612" s="153"/>
      <c r="AB612" s="153"/>
      <c r="AC612" s="153"/>
      <c r="AD612" s="153"/>
      <c r="AE612" s="153"/>
      <c r="AF612" s="153"/>
      <c r="AG612" s="153"/>
      <c r="AH612" s="153"/>
      <c r="AI612" s="153"/>
      <c r="AJ612" s="153"/>
      <c r="AK612" s="153"/>
      <c r="AL612" s="153"/>
      <c r="AM612" s="153"/>
      <c r="AN612" s="153"/>
      <c r="AO612" s="153"/>
      <c r="AP612" s="153"/>
      <c r="AQ612" s="153"/>
      <c r="AR612" s="153"/>
      <c r="AS612" s="153"/>
      <c r="AT612" s="153"/>
      <c r="AU612" s="153"/>
      <c r="AV612" s="153"/>
      <c r="AW612" s="153"/>
      <c r="AX612" s="153"/>
      <c r="AY612" s="153"/>
      <c r="AZ612" s="153"/>
      <c r="BA612" s="153"/>
      <c r="BB612" s="153"/>
      <c r="BC612" s="153"/>
      <c r="BD612" s="153"/>
      <c r="BE612" s="153"/>
      <c r="BF612" s="153"/>
      <c r="BG612" s="153"/>
      <c r="BH612" s="153"/>
      <c r="BI612" s="153"/>
      <c r="BJ612" s="153"/>
      <c r="BK612" s="153"/>
      <c r="BL612" s="153"/>
      <c r="BM612" s="153"/>
      <c r="BN612" s="153"/>
      <c r="BO612" s="153"/>
      <c r="BP612" s="153"/>
      <c r="BQ612" s="153"/>
      <c r="BR612" s="153"/>
      <c r="BS612" s="153"/>
    </row>
    <row r="613" spans="26:71" x14ac:dyDescent="0.2">
      <c r="Z613" s="153"/>
      <c r="AA613" s="153"/>
      <c r="AB613" s="153"/>
      <c r="AC613" s="153"/>
      <c r="AD613" s="153"/>
      <c r="AE613" s="153"/>
      <c r="AF613" s="153"/>
      <c r="AG613" s="153"/>
      <c r="AH613" s="153"/>
      <c r="AI613" s="153"/>
      <c r="AJ613" s="153"/>
      <c r="AK613" s="153"/>
      <c r="AL613" s="153"/>
      <c r="AM613" s="153"/>
      <c r="AN613" s="153"/>
      <c r="AO613" s="153"/>
      <c r="AP613" s="153"/>
      <c r="AQ613" s="153"/>
      <c r="AR613" s="153"/>
      <c r="AS613" s="153"/>
      <c r="AT613" s="153"/>
      <c r="AU613" s="153"/>
      <c r="AV613" s="153"/>
      <c r="AW613" s="153"/>
      <c r="AX613" s="153"/>
      <c r="AY613" s="153"/>
      <c r="AZ613" s="153"/>
      <c r="BA613" s="153"/>
      <c r="BB613" s="153"/>
      <c r="BC613" s="153"/>
      <c r="BD613" s="153"/>
      <c r="BE613" s="153"/>
      <c r="BF613" s="153"/>
      <c r="BG613" s="153"/>
      <c r="BH613" s="153"/>
      <c r="BI613" s="153"/>
      <c r="BJ613" s="153"/>
      <c r="BK613" s="153"/>
      <c r="BL613" s="153"/>
      <c r="BM613" s="153"/>
      <c r="BN613" s="153"/>
      <c r="BO613" s="153"/>
      <c r="BP613" s="153"/>
      <c r="BQ613" s="153"/>
      <c r="BR613" s="153"/>
      <c r="BS613" s="153"/>
    </row>
    <row r="614" spans="26:71" x14ac:dyDescent="0.2">
      <c r="Z614" s="153"/>
      <c r="AA614" s="153"/>
      <c r="AB614" s="153"/>
      <c r="AC614" s="153"/>
      <c r="AD614" s="153"/>
      <c r="AE614" s="153"/>
      <c r="AF614" s="153"/>
      <c r="AG614" s="153"/>
      <c r="AH614" s="153"/>
      <c r="AI614" s="153"/>
      <c r="AJ614" s="153"/>
      <c r="AK614" s="153"/>
      <c r="AL614" s="153"/>
      <c r="AM614" s="153"/>
      <c r="AN614" s="153"/>
      <c r="AO614" s="153"/>
      <c r="AP614" s="153"/>
      <c r="AQ614" s="153"/>
      <c r="AR614" s="153"/>
      <c r="AS614" s="153"/>
      <c r="AT614" s="153"/>
      <c r="AU614" s="153"/>
      <c r="AV614" s="153"/>
      <c r="AW614" s="153"/>
      <c r="AX614" s="153"/>
      <c r="AY614" s="153"/>
      <c r="AZ614" s="153"/>
      <c r="BA614" s="153"/>
      <c r="BB614" s="153"/>
      <c r="BC614" s="153"/>
      <c r="BD614" s="153"/>
      <c r="BE614" s="153"/>
      <c r="BF614" s="153"/>
      <c r="BG614" s="153"/>
      <c r="BH614" s="153"/>
      <c r="BI614" s="153"/>
      <c r="BJ614" s="153"/>
      <c r="BK614" s="153"/>
      <c r="BL614" s="153"/>
      <c r="BM614" s="153"/>
      <c r="BN614" s="153"/>
      <c r="BO614" s="153"/>
      <c r="BP614" s="153"/>
      <c r="BQ614" s="153"/>
      <c r="BR614" s="153"/>
      <c r="BS614" s="153"/>
    </row>
    <row r="615" spans="26:71" x14ac:dyDescent="0.2">
      <c r="Z615" s="153"/>
      <c r="AA615" s="153"/>
      <c r="AB615" s="153"/>
      <c r="AC615" s="153"/>
      <c r="AD615" s="153"/>
      <c r="AE615" s="153"/>
      <c r="AF615" s="153"/>
      <c r="AG615" s="153"/>
      <c r="AH615" s="153"/>
      <c r="AI615" s="153"/>
      <c r="AJ615" s="153"/>
      <c r="AK615" s="153"/>
      <c r="AL615" s="153"/>
      <c r="AM615" s="153"/>
      <c r="AN615" s="153"/>
      <c r="AO615" s="153"/>
      <c r="AP615" s="153"/>
      <c r="AQ615" s="153"/>
      <c r="AR615" s="153"/>
      <c r="AS615" s="153"/>
      <c r="AT615" s="153"/>
      <c r="AU615" s="153"/>
      <c r="AV615" s="153"/>
      <c r="AW615" s="153"/>
      <c r="AX615" s="153"/>
      <c r="AY615" s="153"/>
      <c r="AZ615" s="153"/>
      <c r="BA615" s="153"/>
      <c r="BB615" s="153"/>
      <c r="BC615" s="153"/>
      <c r="BD615" s="153"/>
      <c r="BE615" s="153"/>
      <c r="BF615" s="153"/>
      <c r="BG615" s="153"/>
      <c r="BH615" s="153"/>
      <c r="BI615" s="153"/>
      <c r="BJ615" s="153"/>
      <c r="BK615" s="153"/>
      <c r="BL615" s="153"/>
      <c r="BM615" s="153"/>
      <c r="BN615" s="153"/>
      <c r="BO615" s="153"/>
      <c r="BP615" s="153"/>
      <c r="BQ615" s="153"/>
      <c r="BR615" s="153"/>
      <c r="BS615" s="153"/>
    </row>
    <row r="616" spans="26:71" x14ac:dyDescent="0.2">
      <c r="Z616" s="153"/>
      <c r="AA616" s="153"/>
      <c r="AB616" s="153"/>
      <c r="AC616" s="153"/>
      <c r="AD616" s="153"/>
      <c r="AE616" s="153"/>
      <c r="AF616" s="153"/>
      <c r="AG616" s="153"/>
      <c r="AH616" s="153"/>
      <c r="AI616" s="153"/>
      <c r="AJ616" s="153"/>
      <c r="AK616" s="153"/>
      <c r="AL616" s="153"/>
      <c r="AM616" s="153"/>
      <c r="AN616" s="153"/>
      <c r="AO616" s="153"/>
      <c r="AP616" s="153"/>
      <c r="AQ616" s="153"/>
      <c r="AR616" s="153"/>
      <c r="AS616" s="153"/>
      <c r="AT616" s="153"/>
      <c r="AU616" s="153"/>
      <c r="AV616" s="153"/>
      <c r="AW616" s="153"/>
      <c r="AX616" s="153"/>
      <c r="AY616" s="153"/>
      <c r="AZ616" s="153"/>
      <c r="BA616" s="153"/>
      <c r="BB616" s="153"/>
      <c r="BC616" s="153"/>
      <c r="BD616" s="153"/>
      <c r="BE616" s="153"/>
      <c r="BF616" s="153"/>
      <c r="BG616" s="153"/>
      <c r="BH616" s="153"/>
      <c r="BI616" s="153"/>
      <c r="BJ616" s="153"/>
      <c r="BK616" s="153"/>
      <c r="BL616" s="153"/>
      <c r="BM616" s="153"/>
      <c r="BN616" s="153"/>
      <c r="BO616" s="153"/>
      <c r="BP616" s="153"/>
      <c r="BQ616" s="153"/>
      <c r="BR616" s="153"/>
      <c r="BS616" s="153"/>
    </row>
    <row r="617" spans="26:71" x14ac:dyDescent="0.2">
      <c r="Z617" s="153"/>
      <c r="AA617" s="153"/>
      <c r="AB617" s="153"/>
      <c r="AC617" s="153"/>
      <c r="AD617" s="153"/>
      <c r="AE617" s="153"/>
      <c r="AF617" s="153"/>
      <c r="AG617" s="153"/>
      <c r="AH617" s="153"/>
      <c r="AI617" s="153"/>
      <c r="AJ617" s="153"/>
      <c r="AK617" s="153"/>
      <c r="AL617" s="153"/>
      <c r="AM617" s="153"/>
      <c r="AN617" s="153"/>
      <c r="AO617" s="153"/>
      <c r="AP617" s="153"/>
      <c r="AQ617" s="153"/>
      <c r="AR617" s="153"/>
      <c r="AS617" s="153"/>
      <c r="AT617" s="153"/>
      <c r="AU617" s="153"/>
      <c r="AV617" s="153"/>
      <c r="AW617" s="153"/>
      <c r="AX617" s="153"/>
      <c r="AY617" s="153"/>
      <c r="AZ617" s="153"/>
      <c r="BA617" s="153"/>
      <c r="BB617" s="153"/>
      <c r="BC617" s="153"/>
      <c r="BD617" s="153"/>
      <c r="BE617" s="153"/>
      <c r="BF617" s="153"/>
      <c r="BG617" s="153"/>
      <c r="BH617" s="153"/>
      <c r="BI617" s="153"/>
      <c r="BJ617" s="153"/>
      <c r="BK617" s="153"/>
      <c r="BL617" s="153"/>
      <c r="BM617" s="153"/>
      <c r="BN617" s="153"/>
      <c r="BO617" s="153"/>
      <c r="BP617" s="153"/>
      <c r="BQ617" s="153"/>
      <c r="BR617" s="153"/>
      <c r="BS617" s="153"/>
    </row>
    <row r="618" spans="26:71" x14ac:dyDescent="0.2">
      <c r="Z618" s="153"/>
      <c r="AA618" s="153"/>
      <c r="AB618" s="153"/>
      <c r="AC618" s="153"/>
      <c r="AD618" s="153"/>
      <c r="AE618" s="153"/>
      <c r="AF618" s="153"/>
      <c r="AG618" s="153"/>
      <c r="AH618" s="153"/>
      <c r="AI618" s="153"/>
      <c r="AJ618" s="153"/>
      <c r="AK618" s="153"/>
      <c r="AL618" s="153"/>
      <c r="AM618" s="153"/>
      <c r="AN618" s="153"/>
      <c r="AO618" s="153"/>
      <c r="AP618" s="153"/>
      <c r="AQ618" s="153"/>
      <c r="AR618" s="153"/>
      <c r="AS618" s="153"/>
      <c r="AT618" s="153"/>
      <c r="AU618" s="153"/>
      <c r="AV618" s="153"/>
      <c r="AW618" s="153"/>
      <c r="AX618" s="153"/>
      <c r="AY618" s="153"/>
      <c r="AZ618" s="153"/>
      <c r="BA618" s="153"/>
      <c r="BB618" s="153"/>
      <c r="BC618" s="153"/>
      <c r="BD618" s="153"/>
      <c r="BE618" s="153"/>
      <c r="BF618" s="153"/>
      <c r="BG618" s="153"/>
      <c r="BH618" s="153"/>
      <c r="BI618" s="153"/>
      <c r="BJ618" s="153"/>
      <c r="BK618" s="153"/>
      <c r="BL618" s="153"/>
      <c r="BM618" s="153"/>
      <c r="BN618" s="153"/>
      <c r="BO618" s="153"/>
      <c r="BP618" s="153"/>
      <c r="BQ618" s="153"/>
      <c r="BR618" s="153"/>
      <c r="BS618" s="153"/>
    </row>
    <row r="619" spans="26:71" x14ac:dyDescent="0.2">
      <c r="Z619" s="153"/>
      <c r="AA619" s="153"/>
      <c r="AB619" s="153"/>
      <c r="AC619" s="153"/>
      <c r="AD619" s="153"/>
      <c r="AE619" s="153"/>
      <c r="AF619" s="153"/>
      <c r="AG619" s="153"/>
      <c r="AH619" s="153"/>
      <c r="AI619" s="153"/>
      <c r="AJ619" s="153"/>
      <c r="AK619" s="153"/>
      <c r="AL619" s="153"/>
      <c r="AM619" s="153"/>
      <c r="AN619" s="153"/>
      <c r="AO619" s="153"/>
      <c r="AP619" s="153"/>
      <c r="AQ619" s="153"/>
      <c r="AR619" s="153"/>
      <c r="AS619" s="153"/>
      <c r="AT619" s="153"/>
      <c r="AU619" s="153"/>
      <c r="AV619" s="153"/>
      <c r="AW619" s="153"/>
      <c r="AX619" s="153"/>
      <c r="AY619" s="153"/>
      <c r="AZ619" s="153"/>
      <c r="BA619" s="153"/>
      <c r="BB619" s="153"/>
      <c r="BC619" s="153"/>
      <c r="BD619" s="153"/>
      <c r="BE619" s="153"/>
      <c r="BF619" s="153"/>
      <c r="BG619" s="153"/>
      <c r="BH619" s="153"/>
      <c r="BI619" s="153"/>
      <c r="BJ619" s="153"/>
      <c r="BK619" s="153"/>
      <c r="BL619" s="153"/>
      <c r="BM619" s="153"/>
      <c r="BN619" s="153"/>
      <c r="BO619" s="153"/>
      <c r="BP619" s="153"/>
      <c r="BQ619" s="153"/>
      <c r="BR619" s="153"/>
      <c r="BS619" s="153"/>
    </row>
    <row r="620" spans="26:71" x14ac:dyDescent="0.2">
      <c r="Z620" s="153"/>
      <c r="AA620" s="153"/>
      <c r="AB620" s="153"/>
      <c r="AC620" s="153"/>
      <c r="AD620" s="153"/>
      <c r="AE620" s="153"/>
      <c r="AF620" s="153"/>
      <c r="AG620" s="153"/>
      <c r="AH620" s="153"/>
      <c r="AI620" s="153"/>
      <c r="AJ620" s="153"/>
      <c r="AK620" s="153"/>
      <c r="AL620" s="153"/>
      <c r="AM620" s="153"/>
      <c r="AN620" s="153"/>
      <c r="AO620" s="153"/>
      <c r="AP620" s="153"/>
      <c r="AQ620" s="153"/>
      <c r="AR620" s="153"/>
      <c r="AS620" s="153"/>
      <c r="AT620" s="153"/>
      <c r="AU620" s="153"/>
      <c r="AV620" s="153"/>
      <c r="AW620" s="153"/>
      <c r="AX620" s="153"/>
      <c r="AY620" s="153"/>
      <c r="AZ620" s="153"/>
      <c r="BA620" s="153"/>
      <c r="BB620" s="153"/>
      <c r="BC620" s="153"/>
      <c r="BD620" s="153"/>
      <c r="BE620" s="153"/>
      <c r="BF620" s="153"/>
      <c r="BG620" s="153"/>
      <c r="BH620" s="153"/>
      <c r="BI620" s="153"/>
      <c r="BJ620" s="153"/>
      <c r="BK620" s="153"/>
      <c r="BL620" s="153"/>
      <c r="BM620" s="153"/>
      <c r="BN620" s="153"/>
      <c r="BO620" s="153"/>
      <c r="BP620" s="153"/>
      <c r="BQ620" s="153"/>
      <c r="BR620" s="153"/>
      <c r="BS620" s="153"/>
    </row>
    <row r="621" spans="26:71" x14ac:dyDescent="0.2">
      <c r="Z621" s="153"/>
      <c r="AA621" s="153"/>
      <c r="AB621" s="153"/>
      <c r="AC621" s="153"/>
      <c r="AD621" s="153"/>
      <c r="AE621" s="153"/>
      <c r="AF621" s="153"/>
      <c r="AG621" s="153"/>
      <c r="AH621" s="153"/>
      <c r="AI621" s="153"/>
      <c r="AJ621" s="153"/>
      <c r="AK621" s="153"/>
      <c r="AL621" s="153"/>
      <c r="AM621" s="153"/>
      <c r="AN621" s="153"/>
      <c r="AO621" s="153"/>
      <c r="AP621" s="153"/>
      <c r="AQ621" s="153"/>
      <c r="AR621" s="153"/>
      <c r="AS621" s="153"/>
      <c r="AT621" s="153"/>
      <c r="AU621" s="153"/>
      <c r="AV621" s="153"/>
      <c r="AW621" s="153"/>
      <c r="AX621" s="153"/>
      <c r="AY621" s="153"/>
      <c r="AZ621" s="153"/>
      <c r="BA621" s="153"/>
      <c r="BB621" s="153"/>
      <c r="BC621" s="153"/>
      <c r="BD621" s="153"/>
      <c r="BE621" s="153"/>
      <c r="BF621" s="153"/>
      <c r="BG621" s="153"/>
      <c r="BH621" s="153"/>
      <c r="BI621" s="153"/>
      <c r="BJ621" s="153"/>
      <c r="BK621" s="153"/>
      <c r="BL621" s="153"/>
      <c r="BM621" s="153"/>
      <c r="BN621" s="153"/>
      <c r="BO621" s="153"/>
      <c r="BP621" s="153"/>
      <c r="BQ621" s="153"/>
      <c r="BR621" s="153"/>
      <c r="BS621" s="153"/>
    </row>
    <row r="622" spans="26:71" x14ac:dyDescent="0.2">
      <c r="Z622" s="153"/>
      <c r="AA622" s="153"/>
      <c r="AB622" s="153"/>
      <c r="AC622" s="153"/>
      <c r="AD622" s="153"/>
      <c r="AE622" s="153"/>
      <c r="AF622" s="153"/>
      <c r="AG622" s="153"/>
      <c r="AH622" s="153"/>
      <c r="AI622" s="153"/>
      <c r="AJ622" s="153"/>
      <c r="AK622" s="153"/>
      <c r="AL622" s="153"/>
      <c r="AM622" s="153"/>
      <c r="AN622" s="153"/>
      <c r="AO622" s="153"/>
      <c r="AP622" s="153"/>
      <c r="AQ622" s="153"/>
      <c r="AR622" s="153"/>
      <c r="AS622" s="153"/>
      <c r="AT622" s="153"/>
      <c r="AU622" s="153"/>
      <c r="AV622" s="153"/>
      <c r="AW622" s="153"/>
      <c r="AX622" s="153"/>
      <c r="AY622" s="153"/>
      <c r="AZ622" s="153"/>
      <c r="BA622" s="153"/>
      <c r="BB622" s="153"/>
      <c r="BC622" s="153"/>
      <c r="BD622" s="153"/>
      <c r="BE622" s="153"/>
      <c r="BF622" s="153"/>
      <c r="BG622" s="153"/>
      <c r="BH622" s="153"/>
      <c r="BI622" s="153"/>
      <c r="BJ622" s="153"/>
      <c r="BK622" s="153"/>
      <c r="BL622" s="153"/>
      <c r="BM622" s="153"/>
      <c r="BN622" s="153"/>
      <c r="BO622" s="153"/>
      <c r="BP622" s="153"/>
      <c r="BQ622" s="153"/>
      <c r="BR622" s="153"/>
      <c r="BS622" s="153"/>
    </row>
  </sheetData>
  <sheetProtection algorithmName="SHA-512" hashValue="YPgTROFmFUy4TfK6mvTAEvZC4akgiuocWVtr8rytXGoT2Ycg/PzbXXYiLi9/99mwFy0vDl5FkBcFvf81ETm7qA==" saltValue="heaYJNXuc1n7oBPLNgBz1Q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37376-9ACF-9844-B4EC-5B51E35EA5AA}">
  <sheetPr codeName="Sheet3">
    <tabColor rgb="FFFFA9A6"/>
  </sheetPr>
  <dimension ref="A1:BS622"/>
  <sheetViews>
    <sheetView workbookViewId="0">
      <selection activeCell="C5" sqref="C5"/>
    </sheetView>
  </sheetViews>
  <sheetFormatPr baseColWidth="10" defaultRowHeight="15" x14ac:dyDescent="0.2"/>
  <cols>
    <col min="1" max="1" width="14.83203125" style="150" customWidth="1"/>
    <col min="2" max="2" width="20.1640625" style="150" customWidth="1"/>
    <col min="3" max="3" width="15" style="150" customWidth="1"/>
    <col min="4" max="4" width="14.1640625" style="150" customWidth="1"/>
    <col min="5" max="6" width="14.1640625" style="196" hidden="1" customWidth="1"/>
    <col min="7" max="10" width="14.1640625" style="150" customWidth="1"/>
    <col min="11" max="12" width="14.1640625" style="150" hidden="1" customWidth="1"/>
    <col min="13" max="17" width="14.1640625" style="150" customWidth="1"/>
    <col min="18" max="21" width="14.1640625" style="150" hidden="1" customWidth="1"/>
    <col min="22" max="35" width="14.1640625" style="150" customWidth="1"/>
    <col min="36" max="71" width="12.5" style="150" customWidth="1"/>
    <col min="72" max="16384" width="10.83203125" style="150"/>
  </cols>
  <sheetData>
    <row r="1" spans="1:71" x14ac:dyDescent="0.2">
      <c r="A1" s="149" t="s">
        <v>21</v>
      </c>
      <c r="B1" s="149"/>
      <c r="C1" s="149"/>
      <c r="D1" s="149"/>
      <c r="E1" s="195"/>
      <c r="F1" s="195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</row>
    <row r="2" spans="1:71" x14ac:dyDescent="0.2">
      <c r="A2" s="151" t="s">
        <v>81</v>
      </c>
      <c r="B2" s="149"/>
      <c r="C2" s="149"/>
      <c r="D2" s="149"/>
      <c r="E2" s="195"/>
      <c r="F2" s="195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</row>
    <row r="3" spans="1:71" ht="16" thickBot="1" x14ac:dyDescent="0.25">
      <c r="A3" s="149"/>
      <c r="B3" s="152"/>
      <c r="C3" s="149"/>
      <c r="D3" s="149"/>
      <c r="E3" s="195"/>
      <c r="F3" s="195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</row>
    <row r="4" spans="1:71" x14ac:dyDescent="0.2">
      <c r="A4" s="68" t="s">
        <v>85</v>
      </c>
      <c r="B4" s="69"/>
      <c r="C4" s="69"/>
      <c r="D4" s="69"/>
      <c r="E4" s="170"/>
      <c r="F4" s="170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</row>
    <row r="5" spans="1:71" x14ac:dyDescent="0.2">
      <c r="A5" s="71" t="s">
        <v>157</v>
      </c>
      <c r="B5" s="72"/>
      <c r="C5" s="77">
        <v>100000</v>
      </c>
      <c r="D5" s="73"/>
      <c r="E5" s="72"/>
      <c r="F5" s="171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4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</row>
    <row r="6" spans="1:71" ht="16" thickBot="1" x14ac:dyDescent="0.25">
      <c r="A6" s="34"/>
      <c r="B6" s="72"/>
      <c r="C6" s="72"/>
      <c r="D6" s="72"/>
      <c r="E6" s="172"/>
      <c r="F6" s="1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4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</row>
    <row r="7" spans="1:71" ht="76" x14ac:dyDescent="0.2">
      <c r="A7" s="96" t="s">
        <v>0</v>
      </c>
      <c r="B7" s="97" t="s">
        <v>1</v>
      </c>
      <c r="C7" s="97" t="s">
        <v>2</v>
      </c>
      <c r="D7" s="98" t="s">
        <v>3</v>
      </c>
      <c r="E7" s="197" t="s">
        <v>148</v>
      </c>
      <c r="F7" s="197" t="s">
        <v>149</v>
      </c>
      <c r="G7" s="98" t="s">
        <v>82</v>
      </c>
      <c r="H7" s="98" t="s">
        <v>83</v>
      </c>
      <c r="I7" s="98" t="s">
        <v>4</v>
      </c>
      <c r="J7" s="98" t="s">
        <v>84</v>
      </c>
      <c r="K7" s="197" t="s">
        <v>150</v>
      </c>
      <c r="L7" s="197" t="s">
        <v>151</v>
      </c>
      <c r="M7" s="98" t="s">
        <v>152</v>
      </c>
      <c r="N7" s="100" t="s">
        <v>6</v>
      </c>
      <c r="O7" s="100" t="s">
        <v>7</v>
      </c>
      <c r="P7" s="100" t="s">
        <v>8</v>
      </c>
      <c r="Q7" s="100" t="s">
        <v>35</v>
      </c>
      <c r="R7" s="205" t="s">
        <v>153</v>
      </c>
      <c r="S7" s="205" t="s">
        <v>154</v>
      </c>
      <c r="T7" s="206" t="s">
        <v>77</v>
      </c>
      <c r="U7" s="206" t="s">
        <v>78</v>
      </c>
      <c r="V7" s="101" t="s">
        <v>19</v>
      </c>
      <c r="W7" s="101" t="s">
        <v>20</v>
      </c>
      <c r="X7" s="102" t="s">
        <v>42</v>
      </c>
      <c r="Y7" s="103" t="s">
        <v>80</v>
      </c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</row>
    <row r="8" spans="1:71" ht="20" customHeight="1" x14ac:dyDescent="0.2">
      <c r="A8" s="281" t="str">
        <f>'WA Apr 2019'!D2</f>
        <v>South West</v>
      </c>
      <c r="B8" s="129" t="str">
        <f>'WA Apr 2019'!F2</f>
        <v>Alinta Energy</v>
      </c>
      <c r="C8" s="130" t="str">
        <f>'WA Apr 2019'!G2</f>
        <v>Business</v>
      </c>
      <c r="D8" s="123">
        <f>365*'WA Apr 2019'!H2/100</f>
        <v>132.8235</v>
      </c>
      <c r="E8" s="198">
        <f>IF('WA Apr 2019'!AQ2=3,0.5,IF('WA Apr 2019'!AQ2=2,0.33,0))</f>
        <v>0.5</v>
      </c>
      <c r="F8" s="198">
        <v>0.5</v>
      </c>
      <c r="G8" s="123">
        <f>IF('WA Apr 2019'!K2="",($C$5*E8/'WA Apr 2019'!AQ2*'WA Apr 2019'!W2/100)*'WA Apr 2019'!AQ2,IF($C$5*E8/'WA Apr 2019'!AQ2&gt;='WA Apr 2019'!L2,('WA Apr 2019'!L2*'WA Apr 2019'!W2/100)*'WA Apr 2019'!AQ2,($C$5*E8/'WA Apr 2019'!AQ2*'WA Apr 2019'!W2/100)*'WA Apr 2019'!AQ2))</f>
        <v>1720</v>
      </c>
      <c r="H8" s="123">
        <f>IF(AND('WA Apr 2019'!P2&gt;0,'WA Apr 2019'!O2&gt;0),IF(($C$5*E8/'WA Apr 2019'!AQ2&lt;SUM('WA Apr 2019'!L2:P2)),(0),($C$5*E8/'WA Apr 2019'!AQ2-SUM('WA Apr 2019'!L2:P2))*'WA Apr 2019'!AB2/100)* 'WA Apr 2019'!AQ2,IF(AND('WA Apr 2019'!O2&gt;0,'WA Apr 2019'!P2=""),IF(($C$5*E8/'WA Apr 2019'!AQ2&lt; SUM('WA Apr 2019'!L2:O2)),(0),($C$5*E8/'WA Apr 2019'!AQ2-SUM('WA Apr 2019'!L2:O2))*'WA Apr 2019'!AA2/100)* 'WA Apr 2019'!AQ2,IF(AND('WA Apr 2019'!N2&gt;0,'WA Apr 2019'!O2=""),IF(($C$5*E8/'WA Apr 2019'!AQ2&lt; SUM('WA Apr 2019'!L2:N2)),(0),($C$5*E8/'WA Apr 2019'!AQ2-SUM('WA Apr 2019'!L2:N2))*'WA Apr 2019'!Z2/100)* 'WA Apr 2019'!AQ2,IF(AND('WA Apr 2019'!M2&gt;0,'WA Apr 2019'!N2=""),IF(($C$5*E8/'WA Apr 2019'!AQ2&lt;'WA Apr 2019'!M2+'WA Apr 2019'!L2),(0),(($C$5*E8/'WA Apr 2019'!AQ2-('WA Apr 2019'!M2+'WA Apr 2019'!L2))*'WA Apr 2019'!Y2/100))*'WA Apr 2019'!AQ2,IF(AND('WA Apr 2019'!L2&gt;0,'WA Apr 2019'!M2=""&gt;0),IF(($C$5*E8/'WA Apr 2019'!AQ2&lt;'WA Apr 2019'!L2),(0),($C$5*E8/'WA Apr 2019'!AQ2-'WA Apr 2019'!L2)*'WA Apr 2019'!X2/100)*'WA Apr 2019'!AQ2,0)))))</f>
        <v>0</v>
      </c>
      <c r="I8" s="123">
        <f>IF('WA Apr 2019'!K2="",($C$5*F8/'WA Apr 2019'!AR2*'WA Apr 2019'!AC2/100)*'WA Apr 2019'!AR2,IF($C$5*F8/'WA Apr 2019'!AR2&gt;='WA Apr 2019'!L2,('WA Apr 2019'!L2*'WA Apr 2019'!AC2/100)*'WA Apr 2019'!AR2,($C$5*F8/'WA Apr 2019'!AR2*'WA Apr 2019'!AC2/100)*'WA Apr 2019'!AR2))</f>
        <v>1720</v>
      </c>
      <c r="J8" s="123">
        <f>IF(AND('WA Apr 2019'!P2&gt;0,'WA Apr 2019'!O2&gt;0),IF(($C$5*F8/'WA Apr 2019'!AR2&lt;SUM('WA Apr 2019'!L2:P2)),(0),($C$5*F8/'WA Apr 2019'!AR2-SUM('WA Apr 2019'!L2:P2))*'WA Apr 2019'!AB2/100)* 'WA Apr 2019'!AR2,IF(AND('WA Apr 2019'!O2&gt;0,'WA Apr 2019'!P2=""),IF(($C$5*F8/'WA Apr 2019'!AR2&lt; SUM('WA Apr 2019'!L2:O2)),(0),($C$5*F8/'WA Apr 2019'!AR2-SUM('WA Apr 2019'!L2:O2))*'WA Apr 2019'!AG2/100)* 'WA Apr 2019'!AR2,IF(AND('WA Apr 2019'!N2&gt;0,'WA Apr 2019'!O2=""),IF(($C$5*F8/'WA Apr 2019'!AR2&lt; SUM('WA Apr 2019'!L2:N2)),(0),($C$5*F8/'WA Apr 2019'!AR2-SUM('WA Apr 2019'!L2:N2))*'WA Apr 2019'!AF2/100)* 'WA Apr 2019'!AR2,IF(AND('WA Apr 2019'!M2&gt;0,'WA Apr 2019'!N2=""),IF(($C$5*F8/'WA Apr 2019'!AR2&lt;'WA Apr 2019'!M2+'WA Apr 2019'!L2),(0),(($C$5*F8/'WA Apr 2019'!AR2-('WA Apr 2019'!M2+'WA Apr 2019'!L2))*'WA Apr 2019'!AE2/100))*'WA Apr 2019'!AR2,IF(AND('WA Apr 2019'!L2&gt;0,'WA Apr 2019'!M2=""&gt;0),IF(($C$5*F8/'WA Apr 2019'!AR2&lt;'WA Apr 2019'!L2),(0),($C$5*F8/'WA Apr 2019'!AR2-'WA Apr 2019'!L2)*'WA Apr 2019'!AD2/100)*'WA Apr 2019'!AR2,0)))))</f>
        <v>0</v>
      </c>
      <c r="K8" s="174">
        <f>SUM(G8:J8)</f>
        <v>3440</v>
      </c>
      <c r="L8" s="202">
        <f>K8+D8</f>
        <v>3572.8235</v>
      </c>
      <c r="M8" s="133">
        <f>L8*1.1</f>
        <v>3930.1058500000004</v>
      </c>
      <c r="N8" s="126">
        <f>'WA Apr 2019'!AT2</f>
        <v>0</v>
      </c>
      <c r="O8" s="126">
        <f>'WA Apr 2019'!AU2</f>
        <v>0</v>
      </c>
      <c r="P8" s="126">
        <f>'WA Apr 2019'!AV2</f>
        <v>0</v>
      </c>
      <c r="Q8" s="126">
        <f>'WA Apr 2019'!AW2</f>
        <v>0</v>
      </c>
      <c r="R8" s="207" t="str">
        <f t="shared" ref="R8:R12" si="0">IF(SUM(N8:Q8)=0,"No discount",IF(N8&gt;0,"Guaranteed off bill",IF(O8&gt;0,"Guaranteed off usage",IF(P8&gt;0,"Pay-on-time off bill","Pay-on-time off usage"))))</f>
        <v>No discount</v>
      </c>
      <c r="S8" s="207" t="s">
        <v>155</v>
      </c>
      <c r="T8" s="179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3572.8235</v>
      </c>
      <c r="U8" s="180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3572.8235</v>
      </c>
      <c r="V8" s="181">
        <f t="shared" ref="V8:W12" si="1">T8*1.1</f>
        <v>3930.1058500000004</v>
      </c>
      <c r="W8" s="181">
        <f t="shared" si="1"/>
        <v>3930.1058500000004</v>
      </c>
      <c r="X8" s="141">
        <f>'WA Apr 2019'!BF2</f>
        <v>0</v>
      </c>
      <c r="Y8" s="142" t="str">
        <f>'WA Apr 2019'!BG2</f>
        <v>n</v>
      </c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</row>
    <row r="9" spans="1:71" ht="20" customHeight="1" x14ac:dyDescent="0.2">
      <c r="A9" s="279"/>
      <c r="B9" s="129" t="str">
        <f>'WA Apr 2019'!F3</f>
        <v>AGL</v>
      </c>
      <c r="C9" s="130" t="str">
        <f>'WA Apr 2019'!G3</f>
        <v>Business Savers</v>
      </c>
      <c r="D9" s="131">
        <f>365*'WA Apr 2019'!H3/100</f>
        <v>130.08600000000001</v>
      </c>
      <c r="E9" s="199">
        <f>IF('WA Apr 2019'!AQ3=3,0.5,IF('WA Apr 2019'!AQ3=2,0.33,0))</f>
        <v>0.5</v>
      </c>
      <c r="F9" s="199">
        <v>0.5</v>
      </c>
      <c r="G9" s="131">
        <f>IF('WA Apr 2019'!K3="",($C$5*E9/'WA Apr 2019'!AQ3*'WA Apr 2019'!W3/100)*'WA Apr 2019'!AQ3,IF($C$5*E9/'WA Apr 2019'!AQ3&gt;='WA Apr 2019'!L3,('WA Apr 2019'!L3*'WA Apr 2019'!W3/100)*'WA Apr 2019'!AQ3,($C$5*E9/'WA Apr 2019'!AQ3*'WA Apr 2019'!W3/100)*'WA Apr 2019'!AQ3))</f>
        <v>1720</v>
      </c>
      <c r="H9" s="131">
        <f>IF(AND('WA Apr 2019'!P3&gt;0,'WA Apr 2019'!O3&gt;0),IF(($C$5*E9/'WA Apr 2019'!AQ3&lt;SUM('WA Apr 2019'!L3:P3)),(0),($C$5*E9/'WA Apr 2019'!AQ3-SUM('WA Apr 2019'!L3:P3))*'WA Apr 2019'!AB3/100)* 'WA Apr 2019'!AQ3,IF(AND('WA Apr 2019'!O3&gt;0,'WA Apr 2019'!P3=""),IF(($C$5*E9/'WA Apr 2019'!AQ3&lt; SUM('WA Apr 2019'!L3:O3)),(0),($C$5*E9/'WA Apr 2019'!AQ3-SUM('WA Apr 2019'!L3:O3))*'WA Apr 2019'!AA3/100)* 'WA Apr 2019'!AQ3,IF(AND('WA Apr 2019'!N3&gt;0,'WA Apr 2019'!O3=""),IF(($C$5*E9/'WA Apr 2019'!AQ3&lt; SUM('WA Apr 2019'!L3:N3)),(0),($C$5*E9/'WA Apr 2019'!AQ3-SUM('WA Apr 2019'!L3:N3))*'WA Apr 2019'!Z3/100)* 'WA Apr 2019'!AQ3,IF(AND('WA Apr 2019'!M3&gt;0,'WA Apr 2019'!N3=""),IF(($C$5*E9/'WA Apr 2019'!AQ3&lt;'WA Apr 2019'!M3+'WA Apr 2019'!L3),(0),(($C$5*E9/'WA Apr 2019'!AQ3-('WA Apr 2019'!M3+'WA Apr 2019'!L3))*'WA Apr 2019'!Y3/100))*'WA Apr 2019'!AQ3,IF(AND('WA Apr 2019'!L3&gt;0,'WA Apr 2019'!M3=""&gt;0),IF(($C$5*E9/'WA Apr 2019'!AQ3&lt;'WA Apr 2019'!L3),(0),($C$5*E9/'WA Apr 2019'!AQ3-'WA Apr 2019'!L3)*'WA Apr 2019'!X3/100)*'WA Apr 2019'!AQ3,0)))))</f>
        <v>0</v>
      </c>
      <c r="I9" s="131">
        <f>IF('WA Apr 2019'!K3="",($C$5*F9/'WA Apr 2019'!AR3*'WA Apr 2019'!AC3/100)*'WA Apr 2019'!AR3,IF($C$5*F9/'WA Apr 2019'!AR3&gt;='WA Apr 2019'!L3,('WA Apr 2019'!L3*'WA Apr 2019'!AC3/100)*'WA Apr 2019'!AR3,($C$5*F9/'WA Apr 2019'!AR3*'WA Apr 2019'!AC3/100)*'WA Apr 2019'!AR3))</f>
        <v>1720</v>
      </c>
      <c r="J9" s="131">
        <f>IF(AND('WA Apr 2019'!P3&gt;0,'WA Apr 2019'!O3&gt;0),IF(($C$5*F9/'WA Apr 2019'!AR3&lt;SUM('WA Apr 2019'!L3:P3)),(0),($C$5*F9/'WA Apr 2019'!AR3-SUM('WA Apr 2019'!L3:P3))*'WA Apr 2019'!AB3/100)* 'WA Apr 2019'!AR3,IF(AND('WA Apr 2019'!O3&gt;0,'WA Apr 2019'!P3=""),IF(($C$5*F9/'WA Apr 2019'!AR3&lt; SUM('WA Apr 2019'!L3:O3)),(0),($C$5*F9/'WA Apr 2019'!AR3-SUM('WA Apr 2019'!L3:O3))*'WA Apr 2019'!AG3/100)* 'WA Apr 2019'!AR3,IF(AND('WA Apr 2019'!N3&gt;0,'WA Apr 2019'!O3=""),IF(($C$5*F9/'WA Apr 2019'!AR3&lt; SUM('WA Apr 2019'!L3:N3)),(0),($C$5*F9/'WA Apr 2019'!AR3-SUM('WA Apr 2019'!L3:N3))*'WA Apr 2019'!AF3/100)* 'WA Apr 2019'!AR3,IF(AND('WA Apr 2019'!M3&gt;0,'WA Apr 2019'!N3=""),IF(($C$5*F9/'WA Apr 2019'!AR3&lt;'WA Apr 2019'!M3+'WA Apr 2019'!L3),(0),(($C$5*F9/'WA Apr 2019'!AR3-('WA Apr 2019'!M3+'WA Apr 2019'!L3))*'WA Apr 2019'!AE3/100))*'WA Apr 2019'!AR3,IF(AND('WA Apr 2019'!L3&gt;0,'WA Apr 2019'!M3=""&gt;0),IF(($C$5*F9/'WA Apr 2019'!AR3&lt;'WA Apr 2019'!L3),(0),($C$5*F9/'WA Apr 2019'!AR3-'WA Apr 2019'!L3)*'WA Apr 2019'!AD3/100)*'WA Apr 2019'!AR3,0)))))</f>
        <v>0</v>
      </c>
      <c r="K9" s="174">
        <f t="shared" ref="K9:K12" si="2">SUM(G9:J9)</f>
        <v>3440</v>
      </c>
      <c r="L9" s="202">
        <f t="shared" ref="L9:L12" si="3">K9+D9</f>
        <v>3570.0860000000002</v>
      </c>
      <c r="M9" s="133">
        <f t="shared" ref="M9:M12" si="4">L9*1.1</f>
        <v>3927.0946000000004</v>
      </c>
      <c r="N9" s="134">
        <f>'WA Apr 2019'!AT3</f>
        <v>0</v>
      </c>
      <c r="O9" s="134">
        <f>'WA Apr 2019'!AU3</f>
        <v>37</v>
      </c>
      <c r="P9" s="134">
        <f>'WA Apr 2019'!AV3</f>
        <v>0</v>
      </c>
      <c r="Q9" s="134">
        <f>'WA Apr 2019'!AW3</f>
        <v>0</v>
      </c>
      <c r="R9" s="208" t="str">
        <f t="shared" si="0"/>
        <v>Guaranteed off usage</v>
      </c>
      <c r="S9" s="208" t="s">
        <v>155</v>
      </c>
      <c r="T9" s="182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2297.2860000000001</v>
      </c>
      <c r="U9" s="183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2297.2860000000001</v>
      </c>
      <c r="V9" s="184">
        <f t="shared" si="1"/>
        <v>2527.0146000000004</v>
      </c>
      <c r="W9" s="184">
        <f t="shared" si="1"/>
        <v>2527.0146000000004</v>
      </c>
      <c r="X9" s="143">
        <f>'WA Apr 2019'!BF3</f>
        <v>0</v>
      </c>
      <c r="Y9" s="144" t="str">
        <f>'WA Apr 2019'!BG3</f>
        <v>n</v>
      </c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</row>
    <row r="10" spans="1:71" ht="20" customHeight="1" thickBot="1" x14ac:dyDescent="0.25">
      <c r="A10" s="280"/>
      <c r="B10" s="75" t="str">
        <f>'WA Apr 2019'!F4</f>
        <v>Origin</v>
      </c>
      <c r="C10" s="75" t="str">
        <f>'WA Apr 2019'!G4</f>
        <v>Business Saver</v>
      </c>
      <c r="D10" s="105">
        <f>365*'WA Apr 2019'!H4/100</f>
        <v>62.561000000000007</v>
      </c>
      <c r="E10" s="200">
        <f>IF('WA Apr 2019'!AQ4=3,0.5,IF('WA Apr 2019'!AQ4=2,0.33,0))</f>
        <v>0.5</v>
      </c>
      <c r="F10" s="200">
        <v>0.5</v>
      </c>
      <c r="G10" s="105">
        <f>IF('WA Apr 2019'!K4="",($C$5*E10/'WA Apr 2019'!AQ4*'WA Apr 2019'!W4/100)*'WA Apr 2019'!AQ4,IF($C$5*E10/'WA Apr 2019'!AQ4&gt;='WA Apr 2019'!L4,('WA Apr 2019'!L4*'WA Apr 2019'!W4/100)*'WA Apr 2019'!AQ4,($C$5*E10/'WA Apr 2019'!AQ4*'WA Apr 2019'!W4/100)*'WA Apr 2019'!AQ4))</f>
        <v>1720</v>
      </c>
      <c r="H10" s="105">
        <f>IF(AND('WA Apr 2019'!P4&gt;0,'WA Apr 2019'!O4&gt;0),IF(($C$5*E10/'WA Apr 2019'!AQ4&lt;SUM('WA Apr 2019'!L4:P4)),(0),($C$5*E10/'WA Apr 2019'!AQ4-SUM('WA Apr 2019'!L4:P4))*'WA Apr 2019'!AB4/100)* 'WA Apr 2019'!AQ4,IF(AND('WA Apr 2019'!O4&gt;0,'WA Apr 2019'!P4=""),IF(($C$5*E10/'WA Apr 2019'!AQ4&lt; SUM('WA Apr 2019'!L4:O4)),(0),($C$5*E10/'WA Apr 2019'!AQ4-SUM('WA Apr 2019'!L4:O4))*'WA Apr 2019'!AA4/100)* 'WA Apr 2019'!AQ4,IF(AND('WA Apr 2019'!N4&gt;0,'WA Apr 2019'!O4=""),IF(($C$5*E10/'WA Apr 2019'!AQ4&lt; SUM('WA Apr 2019'!L4:N4)),(0),($C$5*E10/'WA Apr 2019'!AQ4-SUM('WA Apr 2019'!L4:N4))*'WA Apr 2019'!Z4/100)* 'WA Apr 2019'!AQ4,IF(AND('WA Apr 2019'!M4&gt;0,'WA Apr 2019'!N4=""),IF(($C$5*E10/'WA Apr 2019'!AQ4&lt;'WA Apr 2019'!M4+'WA Apr 2019'!L4),(0),(($C$5*E10/'WA Apr 2019'!AQ4-('WA Apr 2019'!M4+'WA Apr 2019'!L4))*'WA Apr 2019'!Y4/100))*'WA Apr 2019'!AQ4,IF(AND('WA Apr 2019'!L4&gt;0,'WA Apr 2019'!M4=""&gt;0),IF(($C$5*E10/'WA Apr 2019'!AQ4&lt;'WA Apr 2019'!L4),(0),($C$5*E10/'WA Apr 2019'!AQ4-'WA Apr 2019'!L4)*'WA Apr 2019'!X4/100)*'WA Apr 2019'!AQ4,0)))))</f>
        <v>0</v>
      </c>
      <c r="I10" s="105">
        <f>IF('WA Apr 2019'!K4="",($C$5*F10/'WA Apr 2019'!AR4*'WA Apr 2019'!AC4/100)*'WA Apr 2019'!AR4,IF($C$5*F10/'WA Apr 2019'!AR4&gt;='WA Apr 2019'!L4,('WA Apr 2019'!L4*'WA Apr 2019'!AC4/100)*'WA Apr 2019'!AR4,($C$5*F10/'WA Apr 2019'!AR4*'WA Apr 2019'!AC4/100)*'WA Apr 2019'!AR4))</f>
        <v>1720</v>
      </c>
      <c r="J10" s="105">
        <f>IF(AND('WA Apr 2019'!P4&gt;0,'WA Apr 2019'!O4&gt;0),IF(($C$5*F10/'WA Apr 2019'!AR4&lt;SUM('WA Apr 2019'!L4:P4)),(0),($C$5*F10/'WA Apr 2019'!AR4-SUM('WA Apr 2019'!L4:P4))*'WA Apr 2019'!AB4/100)* 'WA Apr 2019'!AR4,IF(AND('WA Apr 2019'!O4&gt;0,'WA Apr 2019'!P4=""),IF(($C$5*F10/'WA Apr 2019'!AR4&lt; SUM('WA Apr 2019'!L4:O4)),(0),($C$5*F10/'WA Apr 2019'!AR4-SUM('WA Apr 2019'!L4:O4))*'WA Apr 2019'!AG4/100)* 'WA Apr 2019'!AR4,IF(AND('WA Apr 2019'!N4&gt;0,'WA Apr 2019'!O4=""),IF(($C$5*F10/'WA Apr 2019'!AR4&lt; SUM('WA Apr 2019'!L4:N4)),(0),($C$5*F10/'WA Apr 2019'!AR4-SUM('WA Apr 2019'!L4:N4))*'WA Apr 2019'!AF4/100)* 'WA Apr 2019'!AR4,IF(AND('WA Apr 2019'!M4&gt;0,'WA Apr 2019'!N4=""),IF(($C$5*F10/'WA Apr 2019'!AR4&lt;'WA Apr 2019'!M4+'WA Apr 2019'!L4),(0),(($C$5*F10/'WA Apr 2019'!AR4-('WA Apr 2019'!M4+'WA Apr 2019'!L4))*'WA Apr 2019'!AE4/100))*'WA Apr 2019'!AR4,IF(AND('WA Apr 2019'!L4&gt;0,'WA Apr 2019'!M4=""&gt;0),IF(($C$5*F10/'WA Apr 2019'!AR4&lt;'WA Apr 2019'!L4),(0),($C$5*F10/'WA Apr 2019'!AR4-'WA Apr 2019'!L4)*'WA Apr 2019'!AD4/100)*'WA Apr 2019'!AR4,0)))))</f>
        <v>0</v>
      </c>
      <c r="K10" s="175">
        <f t="shared" si="2"/>
        <v>3440</v>
      </c>
      <c r="L10" s="203">
        <f t="shared" si="3"/>
        <v>3502.5610000000001</v>
      </c>
      <c r="M10" s="107">
        <f t="shared" si="4"/>
        <v>3852.8171000000007</v>
      </c>
      <c r="N10" s="108">
        <f>'WA Apr 2019'!AT4</f>
        <v>0</v>
      </c>
      <c r="O10" s="108">
        <f>'WA Apr 2019'!AU4</f>
        <v>32</v>
      </c>
      <c r="P10" s="108">
        <f>'WA Apr 2019'!AV4</f>
        <v>0</v>
      </c>
      <c r="Q10" s="108">
        <f>'WA Apr 2019'!AW4</f>
        <v>0</v>
      </c>
      <c r="R10" s="209" t="str">
        <f t="shared" si="0"/>
        <v>Guaranteed off usage</v>
      </c>
      <c r="S10" s="209" t="s">
        <v>155</v>
      </c>
      <c r="T10" s="188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2401.7610000000004</v>
      </c>
      <c r="U10" s="189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2401.7610000000004</v>
      </c>
      <c r="V10" s="190">
        <f t="shared" si="1"/>
        <v>2641.9371000000006</v>
      </c>
      <c r="W10" s="190">
        <f t="shared" si="1"/>
        <v>2641.9371000000006</v>
      </c>
      <c r="X10" s="145">
        <f>'WA Apr 2019'!BF4</f>
        <v>0</v>
      </c>
      <c r="Y10" s="146" t="str">
        <f>'WA Apr 2019'!BG4</f>
        <v>n</v>
      </c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</row>
    <row r="11" spans="1:71" ht="20" customHeight="1" thickTop="1" thickBot="1" x14ac:dyDescent="0.25">
      <c r="A11" s="139" t="str">
        <f>'WA Apr 2019'!D5</f>
        <v>Albany</v>
      </c>
      <c r="B11" s="75" t="str">
        <f>'WA Apr 2019'!F5</f>
        <v>Alinta Energy</v>
      </c>
      <c r="C11" s="75" t="str">
        <f>'WA Apr 2019'!G5</f>
        <v>Business</v>
      </c>
      <c r="D11" s="105">
        <f>365*'WA Apr 2019'!H5/100</f>
        <v>147.971</v>
      </c>
      <c r="E11" s="200">
        <f>IF('WA Apr 2019'!AQ5=3,0.5,IF('WA Apr 2019'!AQ5=2,0.33,0))</f>
        <v>0.5</v>
      </c>
      <c r="F11" s="200">
        <v>0.5</v>
      </c>
      <c r="G11" s="106">
        <f>IF('WA Apr 2019'!K5="",($C$5*E11/'WA Apr 2019'!AQ5*'WA Apr 2019'!W5/100)*'WA Apr 2019'!AQ5,IF($C$5*E11/'WA Apr 2019'!AQ5&gt;='WA Apr 2019'!L5,('WA Apr 2019'!L5*'WA Apr 2019'!W5/100)*'WA Apr 2019'!AQ5,($C$5*E11/'WA Apr 2019'!AQ5*'WA Apr 2019'!W5/100)*'WA Apr 2019'!AQ5))</f>
        <v>2150</v>
      </c>
      <c r="H11" s="106">
        <f>IF(AND('WA Apr 2019'!P5&gt;0,'WA Apr 2019'!O5&gt;0),IF(($C$5*E11/'WA Apr 2019'!AQ5&lt;SUM('WA Apr 2019'!L5:P5)),(0),($C$5*E11/'WA Apr 2019'!AQ5-SUM('WA Apr 2019'!L5:P5))*'WA Apr 2019'!AB5/100)* 'WA Apr 2019'!AQ5,IF(AND('WA Apr 2019'!O5&gt;0,'WA Apr 2019'!P5=""),IF(($C$5*E11/'WA Apr 2019'!AQ5&lt; SUM('WA Apr 2019'!L5:O5)),(0),($C$5*E11/'WA Apr 2019'!AQ5-SUM('WA Apr 2019'!L5:O5))*'WA Apr 2019'!AA5/100)* 'WA Apr 2019'!AQ5,IF(AND('WA Apr 2019'!N5&gt;0,'WA Apr 2019'!O5=""),IF(($C$5*E11/'WA Apr 2019'!AQ5&lt; SUM('WA Apr 2019'!L5:N5)),(0),($C$5*E11/'WA Apr 2019'!AQ5-SUM('WA Apr 2019'!L5:N5))*'WA Apr 2019'!Z5/100)* 'WA Apr 2019'!AQ5,IF(AND('WA Apr 2019'!M5&gt;0,'WA Apr 2019'!N5=""),IF(($C$5*E11/'WA Apr 2019'!AQ5&lt;'WA Apr 2019'!M5+'WA Apr 2019'!L5),(0),(($C$5*E11/'WA Apr 2019'!AQ5-('WA Apr 2019'!M5+'WA Apr 2019'!L5))*'WA Apr 2019'!Y5/100))*'WA Apr 2019'!AQ5,IF(AND('WA Apr 2019'!L5&gt;0,'WA Apr 2019'!M5=""&gt;0),IF(($C$5*E11/'WA Apr 2019'!AQ5&lt;'WA Apr 2019'!L5),(0),($C$5*E11/'WA Apr 2019'!AQ5-'WA Apr 2019'!L5)*'WA Apr 2019'!X5/100)*'WA Apr 2019'!AQ5,0)))))</f>
        <v>0</v>
      </c>
      <c r="I11" s="106">
        <f>IF('WA Apr 2019'!K5="",($C$5*F11/'WA Apr 2019'!AR5*'WA Apr 2019'!AC5/100)*'WA Apr 2019'!AR5,IF($C$5*F11/'WA Apr 2019'!AR5&gt;='WA Apr 2019'!L5,('WA Apr 2019'!L5*'WA Apr 2019'!AC5/100)*'WA Apr 2019'!AR5,($C$5*F11/'WA Apr 2019'!AR5*'WA Apr 2019'!AC5/100)*'WA Apr 2019'!AR5))</f>
        <v>2150</v>
      </c>
      <c r="J11" s="106">
        <f>IF(AND('WA Apr 2019'!P5&gt;0,'WA Apr 2019'!O5&gt;0),IF(($C$5*F11/'WA Apr 2019'!AR5&lt;SUM('WA Apr 2019'!L5:P5)),(0),($C$5*F11/'WA Apr 2019'!AR5-SUM('WA Apr 2019'!L5:P5))*'WA Apr 2019'!AB5/100)* 'WA Apr 2019'!AR5,IF(AND('WA Apr 2019'!O5&gt;0,'WA Apr 2019'!P5=""),IF(($C$5*F11/'WA Apr 2019'!AR5&lt; SUM('WA Apr 2019'!L5:O5)),(0),($C$5*F11/'WA Apr 2019'!AR5-SUM('WA Apr 2019'!L5:O5))*'WA Apr 2019'!AG5/100)* 'WA Apr 2019'!AR5,IF(AND('WA Apr 2019'!N5&gt;0,'WA Apr 2019'!O5=""),IF(($C$5*F11/'WA Apr 2019'!AR5&lt; SUM('WA Apr 2019'!L5:N5)),(0),($C$5*F11/'WA Apr 2019'!AR5-SUM('WA Apr 2019'!L5:N5))*'WA Apr 2019'!AF5/100)* 'WA Apr 2019'!AR5,IF(AND('WA Apr 2019'!M5&gt;0,'WA Apr 2019'!N5=""),IF(($C$5*F11/'WA Apr 2019'!AR5&lt;'WA Apr 2019'!M5+'WA Apr 2019'!L5),(0),(($C$5*F11/'WA Apr 2019'!AR5-('WA Apr 2019'!M5+'WA Apr 2019'!L5))*'WA Apr 2019'!AE5/100))*'WA Apr 2019'!AR5,IF(AND('WA Apr 2019'!L5&gt;0,'WA Apr 2019'!M5=""&gt;0),IF(($C$5*F11/'WA Apr 2019'!AR5&lt;'WA Apr 2019'!L5),(0),($C$5*F11/'WA Apr 2019'!AR5-'WA Apr 2019'!L5)*'WA Apr 2019'!AD5/100)*'WA Apr 2019'!AR5,0)))))</f>
        <v>0</v>
      </c>
      <c r="K11" s="175">
        <f t="shared" si="2"/>
        <v>4300</v>
      </c>
      <c r="L11" s="203">
        <f t="shared" si="3"/>
        <v>4447.9709999999995</v>
      </c>
      <c r="M11" s="176">
        <f t="shared" si="4"/>
        <v>4892.7681000000002</v>
      </c>
      <c r="N11" s="108">
        <f>'WA Apr 2019'!AT5</f>
        <v>0</v>
      </c>
      <c r="O11" s="108">
        <f>'WA Apr 2019'!AU5</f>
        <v>0</v>
      </c>
      <c r="P11" s="108">
        <f>'WA Apr 2019'!AV5</f>
        <v>0</v>
      </c>
      <c r="Q11" s="108">
        <f>'WA Apr 2019'!AW5</f>
        <v>0</v>
      </c>
      <c r="R11" s="209" t="str">
        <f t="shared" si="0"/>
        <v>No discount</v>
      </c>
      <c r="S11" s="209" t="s">
        <v>155</v>
      </c>
      <c r="T11" s="188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4447.9709999999995</v>
      </c>
      <c r="U11" s="189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4447.9709999999995</v>
      </c>
      <c r="V11" s="190">
        <f t="shared" si="1"/>
        <v>4892.7681000000002</v>
      </c>
      <c r="W11" s="190">
        <f t="shared" si="1"/>
        <v>4892.7681000000002</v>
      </c>
      <c r="X11" s="145">
        <f>'WA Apr 2019'!BF5</f>
        <v>0</v>
      </c>
      <c r="Y11" s="146" t="str">
        <f>'WA Apr 2019'!BG5</f>
        <v>n</v>
      </c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</row>
    <row r="12" spans="1:71" ht="20" customHeight="1" thickTop="1" thickBot="1" x14ac:dyDescent="0.25">
      <c r="A12" s="140" t="str">
        <f>'WA Apr 2019'!D6</f>
        <v>Kalgoorlie</v>
      </c>
      <c r="B12" s="113" t="str">
        <f>'WA Apr 2019'!F6</f>
        <v>Alinta Energy</v>
      </c>
      <c r="C12" s="113" t="str">
        <f>'WA Apr 2019'!G6</f>
        <v>Business</v>
      </c>
      <c r="D12" s="114">
        <f>365*'WA Apr 2019'!H6/100</f>
        <v>231.3005</v>
      </c>
      <c r="E12" s="201">
        <f>IF('WA Apr 2019'!AQ6=3,0.5,IF('WA Apr 2019'!AQ6=2,0.33,0))</f>
        <v>0.5</v>
      </c>
      <c r="F12" s="201">
        <v>0.5</v>
      </c>
      <c r="G12" s="116">
        <f>IF('WA Apr 2019'!K6="",($C$5*E12/'WA Apr 2019'!AQ6*'WA Apr 2019'!W6/100)*'WA Apr 2019'!AQ6,IF($C$5*E12/'WA Apr 2019'!AQ6&gt;='WA Apr 2019'!L6,('WA Apr 2019'!L6*'WA Apr 2019'!W6/100)*'WA Apr 2019'!AQ6,($C$5*E12/'WA Apr 2019'!AQ6*'WA Apr 2019'!W6/100)*'WA Apr 2019'!AQ6))</f>
        <v>1565.0000000000002</v>
      </c>
      <c r="H12" s="116">
        <f>IF(AND('WA Apr 2019'!P6&gt;0,'WA Apr 2019'!O6&gt;0),IF(($C$5*E12/'WA Apr 2019'!AQ6&lt;SUM('WA Apr 2019'!L6:P6)),(0),($C$5*E12/'WA Apr 2019'!AQ6-SUM('WA Apr 2019'!L6:P6))*'WA Apr 2019'!AB6/100)* 'WA Apr 2019'!AQ6,IF(AND('WA Apr 2019'!O6&gt;0,'WA Apr 2019'!P6=""),IF(($C$5*E12/'WA Apr 2019'!AQ6&lt; SUM('WA Apr 2019'!L6:O6)),(0),($C$5*E12/'WA Apr 2019'!AQ6-SUM('WA Apr 2019'!L6:O6))*'WA Apr 2019'!AA6/100)* 'WA Apr 2019'!AQ6,IF(AND('WA Apr 2019'!N6&gt;0,'WA Apr 2019'!O6=""),IF(($C$5*E12/'WA Apr 2019'!AQ6&lt; SUM('WA Apr 2019'!L6:N6)),(0),($C$5*E12/'WA Apr 2019'!AQ6-SUM('WA Apr 2019'!L6:N6))*'WA Apr 2019'!Z6/100)* 'WA Apr 2019'!AQ6,IF(AND('WA Apr 2019'!M6&gt;0,'WA Apr 2019'!N6=""),IF(($C$5*E12/'WA Apr 2019'!AQ6&lt;'WA Apr 2019'!M6+'WA Apr 2019'!L6),(0),(($C$5*E12/'WA Apr 2019'!AQ6-('WA Apr 2019'!M6+'WA Apr 2019'!L6))*'WA Apr 2019'!Y6/100))*'WA Apr 2019'!AQ6,IF(AND('WA Apr 2019'!L6&gt;0,'WA Apr 2019'!M6=""&gt;0),IF(($C$5*E12/'WA Apr 2019'!AQ6&lt;'WA Apr 2019'!L6),(0),($C$5*E12/'WA Apr 2019'!AQ6-'WA Apr 2019'!L6)*'WA Apr 2019'!X6/100)*'WA Apr 2019'!AQ6,0)))))</f>
        <v>0</v>
      </c>
      <c r="I12" s="116">
        <f>IF('WA Apr 2019'!K6="",($C$5*F12/'WA Apr 2019'!AR6*'WA Apr 2019'!AC6/100)*'WA Apr 2019'!AR6,IF($C$5*F12/'WA Apr 2019'!AR6&gt;='WA Apr 2019'!L6,('WA Apr 2019'!L6*'WA Apr 2019'!AC6/100)*'WA Apr 2019'!AR6,($C$5*F12/'WA Apr 2019'!AR6*'WA Apr 2019'!AC6/100)*'WA Apr 2019'!AR6))</f>
        <v>1565.0000000000002</v>
      </c>
      <c r="J12" s="116">
        <f>IF(AND('WA Apr 2019'!P6&gt;0,'WA Apr 2019'!O6&gt;0),IF(($C$5*F12/'WA Apr 2019'!AR6&lt;SUM('WA Apr 2019'!L6:P6)),(0),($C$5*F12/'WA Apr 2019'!AR6-SUM('WA Apr 2019'!L6:P6))*'WA Apr 2019'!AB6/100)* 'WA Apr 2019'!AR6,IF(AND('WA Apr 2019'!O6&gt;0,'WA Apr 2019'!P6=""),IF(($C$5*F12/'WA Apr 2019'!AR6&lt; SUM('WA Apr 2019'!L6:O6)),(0),($C$5*F12/'WA Apr 2019'!AR6-SUM('WA Apr 2019'!L6:O6))*'WA Apr 2019'!AG6/100)* 'WA Apr 2019'!AR6,IF(AND('WA Apr 2019'!N6&gt;0,'WA Apr 2019'!O6=""),IF(($C$5*F12/'WA Apr 2019'!AR6&lt; SUM('WA Apr 2019'!L6:N6)),(0),($C$5*F12/'WA Apr 2019'!AR6-SUM('WA Apr 2019'!L6:N6))*'WA Apr 2019'!AF6/100)* 'WA Apr 2019'!AR6,IF(AND('WA Apr 2019'!M6&gt;0,'WA Apr 2019'!N6=""),IF(($C$5*F12/'WA Apr 2019'!AR6&lt;'WA Apr 2019'!M6+'WA Apr 2019'!L6),(0),(($C$5*F12/'WA Apr 2019'!AR6-('WA Apr 2019'!M6+'WA Apr 2019'!L6))*'WA Apr 2019'!AE6/100))*'WA Apr 2019'!AR6,IF(AND('WA Apr 2019'!L6&gt;0,'WA Apr 2019'!M6=""&gt;0),IF(($C$5*F12/'WA Apr 2019'!AR6&lt;'WA Apr 2019'!L6),(0),($C$5*F12/'WA Apr 2019'!AR6-'WA Apr 2019'!L6)*'WA Apr 2019'!AD6/100)*'WA Apr 2019'!AR6,0)))))</f>
        <v>0</v>
      </c>
      <c r="K12" s="177">
        <f t="shared" si="2"/>
        <v>3130.0000000000005</v>
      </c>
      <c r="L12" s="204">
        <f t="shared" si="3"/>
        <v>3361.3005000000003</v>
      </c>
      <c r="M12" s="178">
        <f t="shared" si="4"/>
        <v>3697.4305500000005</v>
      </c>
      <c r="N12" s="118">
        <f>'WA Apr 2019'!AT6</f>
        <v>0</v>
      </c>
      <c r="O12" s="118">
        <f>'WA Apr 2019'!AU6</f>
        <v>0</v>
      </c>
      <c r="P12" s="118">
        <f>'WA Apr 2019'!AV6</f>
        <v>0</v>
      </c>
      <c r="Q12" s="118">
        <f>'WA Apr 2019'!AW6</f>
        <v>0</v>
      </c>
      <c r="R12" s="210" t="str">
        <f t="shared" si="0"/>
        <v>No discount</v>
      </c>
      <c r="S12" s="210" t="s">
        <v>155</v>
      </c>
      <c r="T12" s="185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3361.3005000000003</v>
      </c>
      <c r="U12" s="186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3361.3005000000003</v>
      </c>
      <c r="V12" s="187">
        <f t="shared" si="1"/>
        <v>3697.4305500000005</v>
      </c>
      <c r="W12" s="187">
        <f t="shared" si="1"/>
        <v>3697.4305500000005</v>
      </c>
      <c r="X12" s="147">
        <f>'WA Apr 2019'!BF6</f>
        <v>0</v>
      </c>
      <c r="Y12" s="148" t="str">
        <f>'WA Apr 2019'!BG6</f>
        <v>n</v>
      </c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</row>
    <row r="13" spans="1:71" x14ac:dyDescent="0.2"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</row>
    <row r="14" spans="1:71" x14ac:dyDescent="0.2"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</row>
    <row r="15" spans="1:71" x14ac:dyDescent="0.2"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</row>
    <row r="16" spans="1:71" x14ac:dyDescent="0.2"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</row>
    <row r="17" spans="26:71" x14ac:dyDescent="0.2"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</row>
    <row r="18" spans="26:71" x14ac:dyDescent="0.2"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</row>
    <row r="19" spans="26:71" x14ac:dyDescent="0.2"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</row>
    <row r="20" spans="26:71" x14ac:dyDescent="0.2"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</row>
    <row r="21" spans="26:71" x14ac:dyDescent="0.2"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</row>
    <row r="22" spans="26:71" x14ac:dyDescent="0.2"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</row>
    <row r="23" spans="26:71" x14ac:dyDescent="0.2"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</row>
    <row r="24" spans="26:71" x14ac:dyDescent="0.2"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</row>
    <row r="25" spans="26:71" x14ac:dyDescent="0.2"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</row>
    <row r="26" spans="26:71" x14ac:dyDescent="0.2"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</row>
    <row r="27" spans="26:71" x14ac:dyDescent="0.2"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</row>
    <row r="28" spans="26:71" x14ac:dyDescent="0.2"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</row>
    <row r="29" spans="26:71" x14ac:dyDescent="0.2"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</row>
    <row r="30" spans="26:71" x14ac:dyDescent="0.2"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</row>
    <row r="31" spans="26:71" x14ac:dyDescent="0.2"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</row>
    <row r="32" spans="26:71" x14ac:dyDescent="0.2"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</row>
    <row r="33" spans="26:71" x14ac:dyDescent="0.2"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</row>
    <row r="34" spans="26:71" x14ac:dyDescent="0.2"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</row>
    <row r="35" spans="26:71" x14ac:dyDescent="0.2"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</row>
    <row r="36" spans="26:71" x14ac:dyDescent="0.2"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</row>
    <row r="37" spans="26:71" x14ac:dyDescent="0.2"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</row>
    <row r="38" spans="26:71" x14ac:dyDescent="0.2"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</row>
    <row r="39" spans="26:71" x14ac:dyDescent="0.2"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</row>
    <row r="40" spans="26:71" x14ac:dyDescent="0.2"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</row>
    <row r="41" spans="26:71" x14ac:dyDescent="0.2"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</row>
    <row r="42" spans="26:71" x14ac:dyDescent="0.2"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</row>
    <row r="43" spans="26:71" x14ac:dyDescent="0.2"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</row>
    <row r="44" spans="26:71" x14ac:dyDescent="0.2"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</row>
    <row r="45" spans="26:71" x14ac:dyDescent="0.2"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</row>
    <row r="46" spans="26:71" x14ac:dyDescent="0.2"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</row>
    <row r="47" spans="26:71" x14ac:dyDescent="0.2"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</row>
    <row r="48" spans="26:71" x14ac:dyDescent="0.2"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</row>
    <row r="49" spans="26:71" x14ac:dyDescent="0.2"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</row>
    <row r="50" spans="26:71" x14ac:dyDescent="0.2"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</row>
    <row r="51" spans="26:71" x14ac:dyDescent="0.2"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</row>
    <row r="52" spans="26:71" x14ac:dyDescent="0.2"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</row>
    <row r="53" spans="26:71" x14ac:dyDescent="0.2"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</row>
    <row r="54" spans="26:71" x14ac:dyDescent="0.2"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</row>
    <row r="55" spans="26:71" x14ac:dyDescent="0.2"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</row>
    <row r="56" spans="26:71" x14ac:dyDescent="0.2"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</row>
    <row r="57" spans="26:71" x14ac:dyDescent="0.2"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</row>
    <row r="58" spans="26:71" x14ac:dyDescent="0.2"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</row>
    <row r="59" spans="26:71" x14ac:dyDescent="0.2"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</row>
    <row r="60" spans="26:71" x14ac:dyDescent="0.2"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</row>
    <row r="61" spans="26:71" x14ac:dyDescent="0.2"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</row>
    <row r="62" spans="26:71" x14ac:dyDescent="0.2"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</row>
    <row r="63" spans="26:71" x14ac:dyDescent="0.2"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</row>
    <row r="64" spans="26:71" x14ac:dyDescent="0.2"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</row>
    <row r="65" spans="26:71" x14ac:dyDescent="0.2"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</row>
    <row r="66" spans="26:71" x14ac:dyDescent="0.2"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</row>
    <row r="67" spans="26:71" x14ac:dyDescent="0.2"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</row>
    <row r="68" spans="26:71" x14ac:dyDescent="0.2"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</row>
    <row r="69" spans="26:71" x14ac:dyDescent="0.2"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</row>
    <row r="70" spans="26:71" x14ac:dyDescent="0.2"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</row>
    <row r="71" spans="26:71" x14ac:dyDescent="0.2"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9"/>
    </row>
    <row r="72" spans="26:71" x14ac:dyDescent="0.2"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  <c r="BS72" s="149"/>
    </row>
    <row r="73" spans="26:71" x14ac:dyDescent="0.2"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  <c r="BS73" s="149"/>
    </row>
    <row r="74" spans="26:71" x14ac:dyDescent="0.2"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/>
    </row>
    <row r="75" spans="26:71" x14ac:dyDescent="0.2"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  <c r="BS75" s="149"/>
    </row>
    <row r="76" spans="26:71" x14ac:dyDescent="0.2"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</row>
    <row r="77" spans="26:71" x14ac:dyDescent="0.2"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</row>
    <row r="78" spans="26:71" x14ac:dyDescent="0.2"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</row>
    <row r="79" spans="26:71" x14ac:dyDescent="0.2"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</row>
    <row r="80" spans="26:71" x14ac:dyDescent="0.2"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</row>
    <row r="81" spans="26:71" x14ac:dyDescent="0.2"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</row>
    <row r="82" spans="26:71" x14ac:dyDescent="0.2"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</row>
    <row r="83" spans="26:71" x14ac:dyDescent="0.2"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  <c r="BS83" s="149"/>
    </row>
    <row r="84" spans="26:71" x14ac:dyDescent="0.2"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</row>
    <row r="85" spans="26:71" x14ac:dyDescent="0.2"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</row>
    <row r="86" spans="26:71" x14ac:dyDescent="0.2"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  <c r="BS86" s="149"/>
    </row>
    <row r="87" spans="26:71" x14ac:dyDescent="0.2"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</row>
    <row r="88" spans="26:71" x14ac:dyDescent="0.2"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/>
      <c r="BS88" s="149"/>
    </row>
    <row r="89" spans="26:71" x14ac:dyDescent="0.2"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</row>
    <row r="90" spans="26:71" x14ac:dyDescent="0.2"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</row>
    <row r="91" spans="26:71" x14ac:dyDescent="0.2"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</row>
    <row r="92" spans="26:71" x14ac:dyDescent="0.2"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</row>
    <row r="93" spans="26:71" x14ac:dyDescent="0.2"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</row>
    <row r="94" spans="26:71" x14ac:dyDescent="0.2"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</row>
    <row r="95" spans="26:71" x14ac:dyDescent="0.2"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</row>
    <row r="96" spans="26:71" x14ac:dyDescent="0.2"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</row>
    <row r="97" spans="26:71" x14ac:dyDescent="0.2"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</row>
    <row r="98" spans="26:71" x14ac:dyDescent="0.2"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</row>
    <row r="99" spans="26:71" x14ac:dyDescent="0.2"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</row>
    <row r="100" spans="26:71" x14ac:dyDescent="0.2"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</row>
    <row r="101" spans="26:71" x14ac:dyDescent="0.2"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</row>
    <row r="102" spans="26:71" x14ac:dyDescent="0.2"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</row>
    <row r="103" spans="26:71" x14ac:dyDescent="0.2"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</row>
    <row r="104" spans="26:71" x14ac:dyDescent="0.2"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  <c r="BS104" s="149"/>
    </row>
    <row r="105" spans="26:71" x14ac:dyDescent="0.2"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  <c r="BS105" s="149"/>
    </row>
    <row r="106" spans="26:71" x14ac:dyDescent="0.2"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</row>
    <row r="107" spans="26:71" x14ac:dyDescent="0.2"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</row>
    <row r="108" spans="26:71" x14ac:dyDescent="0.2"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</row>
    <row r="109" spans="26:71" x14ac:dyDescent="0.2"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</row>
    <row r="110" spans="26:71" x14ac:dyDescent="0.2"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</row>
    <row r="111" spans="26:71" x14ac:dyDescent="0.2"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</row>
    <row r="112" spans="26:71" x14ac:dyDescent="0.2"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</row>
    <row r="113" spans="26:71" x14ac:dyDescent="0.2"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</row>
    <row r="114" spans="26:71" x14ac:dyDescent="0.2"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</row>
    <row r="115" spans="26:71" x14ac:dyDescent="0.2"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</row>
    <row r="116" spans="26:71" x14ac:dyDescent="0.2"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</row>
    <row r="117" spans="26:71" x14ac:dyDescent="0.2"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</row>
    <row r="118" spans="26:71" x14ac:dyDescent="0.2"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</row>
    <row r="119" spans="26:71" x14ac:dyDescent="0.2"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</row>
    <row r="120" spans="26:71" x14ac:dyDescent="0.2"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</row>
    <row r="121" spans="26:71" x14ac:dyDescent="0.2"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  <c r="BS121" s="149"/>
    </row>
    <row r="122" spans="26:71" x14ac:dyDescent="0.2"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</row>
    <row r="123" spans="26:71" x14ac:dyDescent="0.2"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  <c r="BS123" s="149"/>
    </row>
    <row r="124" spans="26:71" x14ac:dyDescent="0.2"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  <c r="BS124" s="149"/>
    </row>
    <row r="125" spans="26:71" x14ac:dyDescent="0.2"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  <c r="BS125" s="149"/>
    </row>
    <row r="126" spans="26:71" x14ac:dyDescent="0.2"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  <c r="BI126" s="149"/>
      <c r="BJ126" s="149"/>
      <c r="BK126" s="149"/>
      <c r="BL126" s="149"/>
      <c r="BM126" s="149"/>
      <c r="BN126" s="149"/>
      <c r="BO126" s="149"/>
      <c r="BP126" s="149"/>
      <c r="BQ126" s="149"/>
      <c r="BR126" s="149"/>
      <c r="BS126" s="149"/>
    </row>
    <row r="127" spans="26:71" x14ac:dyDescent="0.2"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  <c r="BS127" s="149"/>
    </row>
    <row r="128" spans="26:71" x14ac:dyDescent="0.2"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R128" s="149"/>
      <c r="BS128" s="149"/>
    </row>
    <row r="129" spans="26:71" x14ac:dyDescent="0.2"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  <c r="BS129" s="149"/>
    </row>
    <row r="130" spans="26:71" x14ac:dyDescent="0.2"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49"/>
      <c r="BK130" s="149"/>
      <c r="BL130" s="149"/>
      <c r="BM130" s="149"/>
      <c r="BN130" s="149"/>
      <c r="BO130" s="149"/>
      <c r="BP130" s="149"/>
      <c r="BQ130" s="149"/>
      <c r="BR130" s="149"/>
      <c r="BS130" s="149"/>
    </row>
    <row r="131" spans="26:71" x14ac:dyDescent="0.2"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  <c r="BS131" s="149"/>
    </row>
    <row r="132" spans="26:71" x14ac:dyDescent="0.2"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149"/>
      <c r="BN132" s="149"/>
      <c r="BO132" s="149"/>
      <c r="BP132" s="149"/>
      <c r="BQ132" s="149"/>
      <c r="BR132" s="149"/>
      <c r="BS132" s="149"/>
    </row>
    <row r="133" spans="26:71" x14ac:dyDescent="0.2"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  <c r="BS133" s="149"/>
    </row>
    <row r="134" spans="26:71" x14ac:dyDescent="0.2"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  <c r="BS134" s="149"/>
    </row>
    <row r="135" spans="26:71" x14ac:dyDescent="0.2"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  <c r="BI135" s="149"/>
      <c r="BJ135" s="149"/>
      <c r="BK135" s="149"/>
      <c r="BL135" s="149"/>
      <c r="BM135" s="149"/>
      <c r="BN135" s="149"/>
      <c r="BO135" s="149"/>
      <c r="BP135" s="149"/>
      <c r="BQ135" s="149"/>
      <c r="BR135" s="149"/>
      <c r="BS135" s="149"/>
    </row>
    <row r="136" spans="26:71" x14ac:dyDescent="0.2"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49"/>
      <c r="BN136" s="149"/>
      <c r="BO136" s="149"/>
      <c r="BP136" s="149"/>
      <c r="BQ136" s="149"/>
      <c r="BR136" s="149"/>
      <c r="BS136" s="149"/>
    </row>
    <row r="137" spans="26:71" x14ac:dyDescent="0.2"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  <c r="BI137" s="149"/>
      <c r="BJ137" s="149"/>
      <c r="BK137" s="149"/>
      <c r="BL137" s="149"/>
      <c r="BM137" s="149"/>
      <c r="BN137" s="149"/>
      <c r="BO137" s="149"/>
      <c r="BP137" s="149"/>
      <c r="BQ137" s="149"/>
      <c r="BR137" s="149"/>
      <c r="BS137" s="149"/>
    </row>
    <row r="138" spans="26:71" x14ac:dyDescent="0.2"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</row>
    <row r="139" spans="26:71" x14ac:dyDescent="0.2"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</row>
    <row r="140" spans="26:71" x14ac:dyDescent="0.2"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</row>
    <row r="141" spans="26:71" x14ac:dyDescent="0.2"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  <c r="BS141" s="149"/>
    </row>
    <row r="142" spans="26:71" x14ac:dyDescent="0.2"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  <c r="BS142" s="149"/>
    </row>
    <row r="143" spans="26:71" x14ac:dyDescent="0.2"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  <c r="BS143" s="149"/>
    </row>
    <row r="144" spans="26:71" x14ac:dyDescent="0.2"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  <c r="BS144" s="149"/>
    </row>
    <row r="145" spans="26:71" x14ac:dyDescent="0.2"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  <c r="BI145" s="149"/>
      <c r="BJ145" s="149"/>
      <c r="BK145" s="149"/>
      <c r="BL145" s="149"/>
      <c r="BM145" s="149"/>
      <c r="BN145" s="149"/>
      <c r="BO145" s="149"/>
      <c r="BP145" s="149"/>
      <c r="BQ145" s="149"/>
      <c r="BR145" s="149"/>
      <c r="BS145" s="149"/>
    </row>
    <row r="146" spans="26:71" x14ac:dyDescent="0.2"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49"/>
      <c r="BK146" s="149"/>
      <c r="BL146" s="149"/>
      <c r="BM146" s="149"/>
      <c r="BN146" s="149"/>
      <c r="BO146" s="149"/>
      <c r="BP146" s="149"/>
      <c r="BQ146" s="149"/>
      <c r="BR146" s="149"/>
      <c r="BS146" s="149"/>
    </row>
    <row r="147" spans="26:71" x14ac:dyDescent="0.2"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  <c r="BS147" s="149"/>
    </row>
    <row r="148" spans="26:71" x14ac:dyDescent="0.2"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  <c r="BS148" s="149"/>
    </row>
    <row r="149" spans="26:71" x14ac:dyDescent="0.2"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  <c r="BS149" s="149"/>
    </row>
    <row r="150" spans="26:71" x14ac:dyDescent="0.2"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  <c r="BS150" s="149"/>
    </row>
    <row r="151" spans="26:71" x14ac:dyDescent="0.2"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</row>
    <row r="152" spans="26:71" x14ac:dyDescent="0.2"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  <c r="BS152" s="149"/>
    </row>
    <row r="153" spans="26:71" x14ac:dyDescent="0.2"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  <c r="BS153" s="149"/>
    </row>
    <row r="154" spans="26:71" x14ac:dyDescent="0.2"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  <c r="BI154" s="149"/>
      <c r="BJ154" s="149"/>
      <c r="BK154" s="149"/>
      <c r="BL154" s="149"/>
      <c r="BM154" s="149"/>
      <c r="BN154" s="149"/>
      <c r="BO154" s="149"/>
      <c r="BP154" s="149"/>
      <c r="BQ154" s="149"/>
      <c r="BR154" s="149"/>
      <c r="BS154" s="149"/>
    </row>
    <row r="155" spans="26:71" x14ac:dyDescent="0.2"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  <c r="BI155" s="149"/>
      <c r="BJ155" s="149"/>
      <c r="BK155" s="149"/>
      <c r="BL155" s="149"/>
      <c r="BM155" s="149"/>
      <c r="BN155" s="149"/>
      <c r="BO155" s="149"/>
      <c r="BP155" s="149"/>
      <c r="BQ155" s="149"/>
      <c r="BR155" s="149"/>
      <c r="BS155" s="149"/>
    </row>
    <row r="156" spans="26:71" x14ac:dyDescent="0.2"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</row>
    <row r="157" spans="26:71" x14ac:dyDescent="0.2"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/>
      <c r="BJ157" s="149"/>
      <c r="BK157" s="149"/>
      <c r="BL157" s="149"/>
      <c r="BM157" s="149"/>
      <c r="BN157" s="149"/>
      <c r="BO157" s="149"/>
      <c r="BP157" s="149"/>
      <c r="BQ157" s="149"/>
      <c r="BR157" s="149"/>
      <c r="BS157" s="149"/>
    </row>
    <row r="158" spans="26:71" x14ac:dyDescent="0.2"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  <c r="BI158" s="149"/>
      <c r="BJ158" s="149"/>
      <c r="BK158" s="149"/>
      <c r="BL158" s="149"/>
      <c r="BM158" s="149"/>
      <c r="BN158" s="149"/>
      <c r="BO158" s="149"/>
      <c r="BP158" s="149"/>
      <c r="BQ158" s="149"/>
      <c r="BR158" s="149"/>
      <c r="BS158" s="149"/>
    </row>
    <row r="159" spans="26:71" x14ac:dyDescent="0.2"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  <c r="BI159" s="149"/>
      <c r="BJ159" s="149"/>
      <c r="BK159" s="149"/>
      <c r="BL159" s="149"/>
      <c r="BM159" s="149"/>
      <c r="BN159" s="149"/>
      <c r="BO159" s="149"/>
      <c r="BP159" s="149"/>
      <c r="BQ159" s="149"/>
      <c r="BR159" s="149"/>
      <c r="BS159" s="149"/>
    </row>
    <row r="160" spans="26:71" x14ac:dyDescent="0.2"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  <c r="BI160" s="149"/>
      <c r="BJ160" s="149"/>
      <c r="BK160" s="149"/>
      <c r="BL160" s="149"/>
      <c r="BM160" s="149"/>
      <c r="BN160" s="149"/>
      <c r="BO160" s="149"/>
      <c r="BP160" s="149"/>
      <c r="BQ160" s="149"/>
      <c r="BR160" s="149"/>
      <c r="BS160" s="149"/>
    </row>
    <row r="161" spans="26:71" x14ac:dyDescent="0.2"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  <c r="BI161" s="149"/>
      <c r="BJ161" s="149"/>
      <c r="BK161" s="149"/>
      <c r="BL161" s="149"/>
      <c r="BM161" s="149"/>
      <c r="BN161" s="149"/>
      <c r="BO161" s="149"/>
      <c r="BP161" s="149"/>
      <c r="BQ161" s="149"/>
      <c r="BR161" s="149"/>
      <c r="BS161" s="149"/>
    </row>
    <row r="162" spans="26:71" x14ac:dyDescent="0.2"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  <c r="BI162" s="149"/>
      <c r="BJ162" s="149"/>
      <c r="BK162" s="149"/>
      <c r="BL162" s="149"/>
      <c r="BM162" s="149"/>
      <c r="BN162" s="149"/>
      <c r="BO162" s="149"/>
      <c r="BP162" s="149"/>
      <c r="BQ162" s="149"/>
      <c r="BR162" s="149"/>
      <c r="BS162" s="149"/>
    </row>
    <row r="163" spans="26:71" x14ac:dyDescent="0.2"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  <c r="BI163" s="149"/>
      <c r="BJ163" s="149"/>
      <c r="BK163" s="149"/>
      <c r="BL163" s="149"/>
      <c r="BM163" s="149"/>
      <c r="BN163" s="149"/>
      <c r="BO163" s="149"/>
      <c r="BP163" s="149"/>
      <c r="BQ163" s="149"/>
      <c r="BR163" s="149"/>
      <c r="BS163" s="149"/>
    </row>
    <row r="164" spans="26:71" x14ac:dyDescent="0.2"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49"/>
      <c r="BK164" s="149"/>
      <c r="BL164" s="149"/>
      <c r="BM164" s="149"/>
      <c r="BN164" s="149"/>
      <c r="BO164" s="149"/>
      <c r="BP164" s="149"/>
      <c r="BQ164" s="149"/>
      <c r="BR164" s="149"/>
      <c r="BS164" s="149"/>
    </row>
    <row r="165" spans="26:71" x14ac:dyDescent="0.2"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/>
      <c r="BJ165" s="149"/>
      <c r="BK165" s="149"/>
      <c r="BL165" s="149"/>
      <c r="BM165" s="149"/>
      <c r="BN165" s="149"/>
      <c r="BO165" s="149"/>
      <c r="BP165" s="149"/>
      <c r="BQ165" s="149"/>
      <c r="BR165" s="149"/>
      <c r="BS165" s="149"/>
    </row>
    <row r="166" spans="26:71" x14ac:dyDescent="0.2"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  <c r="BI166" s="149"/>
      <c r="BJ166" s="149"/>
      <c r="BK166" s="149"/>
      <c r="BL166" s="149"/>
      <c r="BM166" s="149"/>
      <c r="BN166" s="149"/>
      <c r="BO166" s="149"/>
      <c r="BP166" s="149"/>
      <c r="BQ166" s="149"/>
      <c r="BR166" s="149"/>
      <c r="BS166" s="149"/>
    </row>
    <row r="167" spans="26:71" x14ac:dyDescent="0.2"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  <c r="BI167" s="149"/>
      <c r="BJ167" s="149"/>
      <c r="BK167" s="149"/>
      <c r="BL167" s="149"/>
      <c r="BM167" s="149"/>
      <c r="BN167" s="149"/>
      <c r="BO167" s="149"/>
      <c r="BP167" s="149"/>
      <c r="BQ167" s="149"/>
      <c r="BR167" s="149"/>
      <c r="BS167" s="149"/>
    </row>
    <row r="168" spans="26:71" x14ac:dyDescent="0.2"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/>
      <c r="BJ168" s="149"/>
      <c r="BK168" s="149"/>
      <c r="BL168" s="149"/>
      <c r="BM168" s="149"/>
      <c r="BN168" s="149"/>
      <c r="BO168" s="149"/>
      <c r="BP168" s="149"/>
      <c r="BQ168" s="149"/>
      <c r="BR168" s="149"/>
      <c r="BS168" s="149"/>
    </row>
    <row r="169" spans="26:71" x14ac:dyDescent="0.2"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/>
      <c r="BJ169" s="149"/>
      <c r="BK169" s="149"/>
      <c r="BL169" s="149"/>
      <c r="BM169" s="149"/>
      <c r="BN169" s="149"/>
      <c r="BO169" s="149"/>
      <c r="BP169" s="149"/>
      <c r="BQ169" s="149"/>
      <c r="BR169" s="149"/>
      <c r="BS169" s="149"/>
    </row>
    <row r="170" spans="26:71" x14ac:dyDescent="0.2"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R170" s="149"/>
      <c r="BS170" s="149"/>
    </row>
    <row r="171" spans="26:71" x14ac:dyDescent="0.2"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  <c r="BI171" s="149"/>
      <c r="BJ171" s="149"/>
      <c r="BK171" s="149"/>
      <c r="BL171" s="149"/>
      <c r="BM171" s="149"/>
      <c r="BN171" s="149"/>
      <c r="BO171" s="149"/>
      <c r="BP171" s="149"/>
      <c r="BQ171" s="149"/>
      <c r="BR171" s="149"/>
      <c r="BS171" s="149"/>
    </row>
    <row r="172" spans="26:71" x14ac:dyDescent="0.2"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149"/>
      <c r="BJ172" s="149"/>
      <c r="BK172" s="149"/>
      <c r="BL172" s="149"/>
      <c r="BM172" s="149"/>
      <c r="BN172" s="149"/>
      <c r="BO172" s="149"/>
      <c r="BP172" s="149"/>
      <c r="BQ172" s="149"/>
      <c r="BR172" s="149"/>
      <c r="BS172" s="149"/>
    </row>
    <row r="173" spans="26:71" x14ac:dyDescent="0.2"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149"/>
      <c r="BJ173" s="149"/>
      <c r="BK173" s="149"/>
      <c r="BL173" s="149"/>
      <c r="BM173" s="149"/>
      <c r="BN173" s="149"/>
      <c r="BO173" s="149"/>
      <c r="BP173" s="149"/>
      <c r="BQ173" s="149"/>
      <c r="BR173" s="149"/>
      <c r="BS173" s="149"/>
    </row>
    <row r="174" spans="26:71" x14ac:dyDescent="0.2"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149"/>
      <c r="BJ174" s="149"/>
      <c r="BK174" s="149"/>
      <c r="BL174" s="149"/>
      <c r="BM174" s="149"/>
      <c r="BN174" s="149"/>
      <c r="BO174" s="149"/>
      <c r="BP174" s="149"/>
      <c r="BQ174" s="149"/>
      <c r="BR174" s="149"/>
      <c r="BS174" s="149"/>
    </row>
    <row r="175" spans="26:71" x14ac:dyDescent="0.2"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149"/>
      <c r="BJ175" s="149"/>
      <c r="BK175" s="149"/>
      <c r="BL175" s="149"/>
      <c r="BM175" s="149"/>
      <c r="BN175" s="149"/>
      <c r="BO175" s="149"/>
      <c r="BP175" s="149"/>
      <c r="BQ175" s="149"/>
      <c r="BR175" s="149"/>
      <c r="BS175" s="149"/>
    </row>
    <row r="176" spans="26:71" x14ac:dyDescent="0.2"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149"/>
      <c r="BJ176" s="149"/>
      <c r="BK176" s="149"/>
      <c r="BL176" s="149"/>
      <c r="BM176" s="149"/>
      <c r="BN176" s="149"/>
      <c r="BO176" s="149"/>
      <c r="BP176" s="149"/>
      <c r="BQ176" s="149"/>
      <c r="BR176" s="149"/>
      <c r="BS176" s="149"/>
    </row>
    <row r="177" spans="26:71" x14ac:dyDescent="0.2"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</row>
    <row r="178" spans="26:71" x14ac:dyDescent="0.2"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49"/>
      <c r="BK178" s="149"/>
      <c r="BL178" s="149"/>
      <c r="BM178" s="149"/>
      <c r="BN178" s="149"/>
      <c r="BO178" s="149"/>
      <c r="BP178" s="149"/>
      <c r="BQ178" s="149"/>
      <c r="BR178" s="149"/>
      <c r="BS178" s="149"/>
    </row>
    <row r="179" spans="26:71" x14ac:dyDescent="0.2"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149"/>
      <c r="BJ179" s="149"/>
      <c r="BK179" s="149"/>
      <c r="BL179" s="149"/>
      <c r="BM179" s="149"/>
      <c r="BN179" s="149"/>
      <c r="BO179" s="149"/>
      <c r="BP179" s="149"/>
      <c r="BQ179" s="149"/>
      <c r="BR179" s="149"/>
      <c r="BS179" s="149"/>
    </row>
    <row r="180" spans="26:71" x14ac:dyDescent="0.2"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</row>
    <row r="181" spans="26:71" x14ac:dyDescent="0.2"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49"/>
      <c r="BK181" s="149"/>
      <c r="BL181" s="149"/>
      <c r="BM181" s="149"/>
      <c r="BN181" s="149"/>
      <c r="BO181" s="149"/>
      <c r="BP181" s="149"/>
      <c r="BQ181" s="149"/>
      <c r="BR181" s="149"/>
      <c r="BS181" s="149"/>
    </row>
    <row r="182" spans="26:71" x14ac:dyDescent="0.2"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149"/>
      <c r="BJ182" s="149"/>
      <c r="BK182" s="149"/>
      <c r="BL182" s="149"/>
      <c r="BM182" s="149"/>
      <c r="BN182" s="149"/>
      <c r="BO182" s="149"/>
      <c r="BP182" s="149"/>
      <c r="BQ182" s="149"/>
      <c r="BR182" s="149"/>
      <c r="BS182" s="149"/>
    </row>
    <row r="183" spans="26:71" x14ac:dyDescent="0.2"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149"/>
      <c r="BJ183" s="149"/>
      <c r="BK183" s="149"/>
      <c r="BL183" s="149"/>
      <c r="BM183" s="149"/>
      <c r="BN183" s="149"/>
      <c r="BO183" s="149"/>
      <c r="BP183" s="149"/>
      <c r="BQ183" s="149"/>
      <c r="BR183" s="149"/>
      <c r="BS183" s="149"/>
    </row>
    <row r="184" spans="26:71" x14ac:dyDescent="0.2"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149"/>
      <c r="BJ184" s="149"/>
      <c r="BK184" s="149"/>
      <c r="BL184" s="149"/>
      <c r="BM184" s="149"/>
      <c r="BN184" s="149"/>
      <c r="BO184" s="149"/>
      <c r="BP184" s="149"/>
      <c r="BQ184" s="149"/>
      <c r="BR184" s="149"/>
      <c r="BS184" s="149"/>
    </row>
    <row r="185" spans="26:71" x14ac:dyDescent="0.2"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149"/>
      <c r="BJ185" s="149"/>
      <c r="BK185" s="149"/>
      <c r="BL185" s="149"/>
      <c r="BM185" s="149"/>
      <c r="BN185" s="149"/>
      <c r="BO185" s="149"/>
      <c r="BP185" s="149"/>
      <c r="BQ185" s="149"/>
      <c r="BR185" s="149"/>
      <c r="BS185" s="149"/>
    </row>
    <row r="186" spans="26:71" x14ac:dyDescent="0.2"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49"/>
      <c r="BK186" s="149"/>
      <c r="BL186" s="149"/>
      <c r="BM186" s="149"/>
      <c r="BN186" s="149"/>
      <c r="BO186" s="149"/>
      <c r="BP186" s="149"/>
      <c r="BQ186" s="149"/>
      <c r="BR186" s="149"/>
      <c r="BS186" s="149"/>
    </row>
    <row r="187" spans="26:71" x14ac:dyDescent="0.2"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149"/>
      <c r="BJ187" s="149"/>
      <c r="BK187" s="149"/>
      <c r="BL187" s="149"/>
      <c r="BM187" s="149"/>
      <c r="BN187" s="149"/>
      <c r="BO187" s="149"/>
      <c r="BP187" s="149"/>
      <c r="BQ187" s="149"/>
      <c r="BR187" s="149"/>
      <c r="BS187" s="149"/>
    </row>
    <row r="188" spans="26:71" x14ac:dyDescent="0.2"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149"/>
      <c r="BJ188" s="149"/>
      <c r="BK188" s="149"/>
      <c r="BL188" s="149"/>
      <c r="BM188" s="149"/>
      <c r="BN188" s="149"/>
      <c r="BO188" s="149"/>
      <c r="BP188" s="149"/>
      <c r="BQ188" s="149"/>
      <c r="BR188" s="149"/>
      <c r="BS188" s="149"/>
    </row>
    <row r="189" spans="26:71" x14ac:dyDescent="0.2"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149"/>
      <c r="BJ189" s="149"/>
      <c r="BK189" s="149"/>
      <c r="BL189" s="149"/>
      <c r="BM189" s="149"/>
      <c r="BN189" s="149"/>
      <c r="BO189" s="149"/>
      <c r="BP189" s="149"/>
      <c r="BQ189" s="149"/>
      <c r="BR189" s="149"/>
      <c r="BS189" s="149"/>
    </row>
    <row r="190" spans="26:71" x14ac:dyDescent="0.2"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49"/>
      <c r="BK190" s="149"/>
      <c r="BL190" s="149"/>
      <c r="BM190" s="149"/>
      <c r="BN190" s="149"/>
      <c r="BO190" s="149"/>
      <c r="BP190" s="149"/>
      <c r="BQ190" s="149"/>
      <c r="BR190" s="149"/>
      <c r="BS190" s="149"/>
    </row>
    <row r="191" spans="26:71" x14ac:dyDescent="0.2"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149"/>
      <c r="BJ191" s="149"/>
      <c r="BK191" s="149"/>
      <c r="BL191" s="149"/>
      <c r="BM191" s="149"/>
      <c r="BN191" s="149"/>
      <c r="BO191" s="149"/>
      <c r="BP191" s="149"/>
      <c r="BQ191" s="149"/>
      <c r="BR191" s="149"/>
      <c r="BS191" s="149"/>
    </row>
    <row r="192" spans="26:71" x14ac:dyDescent="0.2"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149"/>
      <c r="BJ192" s="149"/>
      <c r="BK192" s="149"/>
      <c r="BL192" s="149"/>
      <c r="BM192" s="149"/>
      <c r="BN192" s="149"/>
      <c r="BO192" s="149"/>
      <c r="BP192" s="149"/>
      <c r="BQ192" s="149"/>
      <c r="BR192" s="149"/>
      <c r="BS192" s="149"/>
    </row>
    <row r="193" spans="26:71" x14ac:dyDescent="0.2"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149"/>
      <c r="BJ193" s="149"/>
      <c r="BK193" s="149"/>
      <c r="BL193" s="149"/>
      <c r="BM193" s="149"/>
      <c r="BN193" s="149"/>
      <c r="BO193" s="149"/>
      <c r="BP193" s="149"/>
      <c r="BQ193" s="149"/>
      <c r="BR193" s="149"/>
      <c r="BS193" s="149"/>
    </row>
    <row r="194" spans="26:71" x14ac:dyDescent="0.2"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  <c r="BM194" s="149"/>
      <c r="BN194" s="149"/>
      <c r="BO194" s="149"/>
      <c r="BP194" s="149"/>
      <c r="BQ194" s="149"/>
      <c r="BR194" s="149"/>
      <c r="BS194" s="149"/>
    </row>
    <row r="195" spans="26:71" x14ac:dyDescent="0.2"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149"/>
      <c r="BJ195" s="149"/>
      <c r="BK195" s="149"/>
      <c r="BL195" s="149"/>
      <c r="BM195" s="149"/>
      <c r="BN195" s="149"/>
      <c r="BO195" s="149"/>
      <c r="BP195" s="149"/>
      <c r="BQ195" s="149"/>
      <c r="BR195" s="149"/>
      <c r="BS195" s="149"/>
    </row>
    <row r="196" spans="26:71" x14ac:dyDescent="0.2"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149"/>
      <c r="BJ196" s="149"/>
      <c r="BK196" s="149"/>
      <c r="BL196" s="149"/>
      <c r="BM196" s="149"/>
      <c r="BN196" s="149"/>
      <c r="BO196" s="149"/>
      <c r="BP196" s="149"/>
      <c r="BQ196" s="149"/>
      <c r="BR196" s="149"/>
      <c r="BS196" s="149"/>
    </row>
    <row r="197" spans="26:71" x14ac:dyDescent="0.2"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149"/>
      <c r="BJ197" s="149"/>
      <c r="BK197" s="149"/>
      <c r="BL197" s="149"/>
      <c r="BM197" s="149"/>
      <c r="BN197" s="149"/>
      <c r="BO197" s="149"/>
      <c r="BP197" s="149"/>
      <c r="BQ197" s="149"/>
      <c r="BR197" s="149"/>
      <c r="BS197" s="149"/>
    </row>
    <row r="198" spans="26:71" x14ac:dyDescent="0.2"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149"/>
      <c r="BJ198" s="149"/>
      <c r="BK198" s="149"/>
      <c r="BL198" s="149"/>
      <c r="BM198" s="149"/>
      <c r="BN198" s="149"/>
      <c r="BO198" s="149"/>
      <c r="BP198" s="149"/>
      <c r="BQ198" s="149"/>
      <c r="BR198" s="149"/>
      <c r="BS198" s="149"/>
    </row>
    <row r="199" spans="26:71" x14ac:dyDescent="0.2"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149"/>
      <c r="BJ199" s="149"/>
      <c r="BK199" s="149"/>
      <c r="BL199" s="149"/>
      <c r="BM199" s="149"/>
      <c r="BN199" s="149"/>
      <c r="BO199" s="149"/>
      <c r="BP199" s="149"/>
      <c r="BQ199" s="149"/>
      <c r="BR199" s="149"/>
      <c r="BS199" s="149"/>
    </row>
    <row r="200" spans="26:71" x14ac:dyDescent="0.2"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149"/>
      <c r="BJ200" s="149"/>
      <c r="BK200" s="149"/>
      <c r="BL200" s="149"/>
      <c r="BM200" s="149"/>
      <c r="BN200" s="149"/>
      <c r="BO200" s="149"/>
      <c r="BP200" s="149"/>
      <c r="BQ200" s="149"/>
      <c r="BR200" s="149"/>
      <c r="BS200" s="149"/>
    </row>
    <row r="201" spans="26:71" x14ac:dyDescent="0.2"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  <c r="BI201" s="149"/>
      <c r="BJ201" s="149"/>
      <c r="BK201" s="149"/>
      <c r="BL201" s="149"/>
      <c r="BM201" s="149"/>
      <c r="BN201" s="149"/>
      <c r="BO201" s="149"/>
      <c r="BP201" s="149"/>
      <c r="BQ201" s="149"/>
      <c r="BR201" s="149"/>
      <c r="BS201" s="149"/>
    </row>
    <row r="202" spans="26:71" x14ac:dyDescent="0.2"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  <c r="BM202" s="149"/>
      <c r="BN202" s="149"/>
      <c r="BO202" s="149"/>
      <c r="BP202" s="149"/>
      <c r="BQ202" s="149"/>
      <c r="BR202" s="149"/>
      <c r="BS202" s="149"/>
    </row>
    <row r="203" spans="26:71" x14ac:dyDescent="0.2"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  <c r="BI203" s="149"/>
      <c r="BJ203" s="149"/>
      <c r="BK203" s="149"/>
      <c r="BL203" s="149"/>
      <c r="BM203" s="149"/>
      <c r="BN203" s="149"/>
      <c r="BO203" s="149"/>
      <c r="BP203" s="149"/>
      <c r="BQ203" s="149"/>
      <c r="BR203" s="149"/>
      <c r="BS203" s="149"/>
    </row>
    <row r="204" spans="26:71" x14ac:dyDescent="0.2"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  <c r="BI204" s="149"/>
      <c r="BJ204" s="149"/>
      <c r="BK204" s="149"/>
      <c r="BL204" s="149"/>
      <c r="BM204" s="149"/>
      <c r="BN204" s="149"/>
      <c r="BO204" s="149"/>
      <c r="BP204" s="149"/>
      <c r="BQ204" s="149"/>
      <c r="BR204" s="149"/>
      <c r="BS204" s="149"/>
    </row>
    <row r="205" spans="26:71" x14ac:dyDescent="0.2"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  <c r="BI205" s="149"/>
      <c r="BJ205" s="149"/>
      <c r="BK205" s="149"/>
      <c r="BL205" s="149"/>
      <c r="BM205" s="149"/>
      <c r="BN205" s="149"/>
      <c r="BO205" s="149"/>
      <c r="BP205" s="149"/>
      <c r="BQ205" s="149"/>
      <c r="BR205" s="149"/>
      <c r="BS205" s="149"/>
    </row>
    <row r="206" spans="26:71" x14ac:dyDescent="0.2"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  <c r="BI206" s="149"/>
      <c r="BJ206" s="149"/>
      <c r="BK206" s="149"/>
      <c r="BL206" s="149"/>
      <c r="BM206" s="149"/>
      <c r="BN206" s="149"/>
      <c r="BO206" s="149"/>
      <c r="BP206" s="149"/>
      <c r="BQ206" s="149"/>
      <c r="BR206" s="149"/>
      <c r="BS206" s="149"/>
    </row>
    <row r="207" spans="26:71" x14ac:dyDescent="0.2"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  <c r="BI207" s="149"/>
      <c r="BJ207" s="149"/>
      <c r="BK207" s="149"/>
      <c r="BL207" s="149"/>
      <c r="BM207" s="149"/>
      <c r="BN207" s="149"/>
      <c r="BO207" s="149"/>
      <c r="BP207" s="149"/>
      <c r="BQ207" s="149"/>
      <c r="BR207" s="149"/>
      <c r="BS207" s="149"/>
    </row>
    <row r="208" spans="26:71" x14ac:dyDescent="0.2"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  <c r="BI208" s="149"/>
      <c r="BJ208" s="149"/>
      <c r="BK208" s="149"/>
      <c r="BL208" s="149"/>
      <c r="BM208" s="149"/>
      <c r="BN208" s="149"/>
      <c r="BO208" s="149"/>
      <c r="BP208" s="149"/>
      <c r="BQ208" s="149"/>
      <c r="BR208" s="149"/>
      <c r="BS208" s="149"/>
    </row>
    <row r="209" spans="26:71" x14ac:dyDescent="0.2"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  <c r="BI209" s="149"/>
      <c r="BJ209" s="149"/>
      <c r="BK209" s="149"/>
      <c r="BL209" s="149"/>
      <c r="BM209" s="149"/>
      <c r="BN209" s="149"/>
      <c r="BO209" s="149"/>
      <c r="BP209" s="149"/>
      <c r="BQ209" s="149"/>
      <c r="BR209" s="149"/>
      <c r="BS209" s="149"/>
    </row>
    <row r="210" spans="26:71" x14ac:dyDescent="0.2"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  <c r="BI210" s="149"/>
      <c r="BJ210" s="149"/>
      <c r="BK210" s="149"/>
      <c r="BL210" s="149"/>
      <c r="BM210" s="149"/>
      <c r="BN210" s="149"/>
      <c r="BO210" s="149"/>
      <c r="BP210" s="149"/>
      <c r="BQ210" s="149"/>
      <c r="BR210" s="149"/>
      <c r="BS210" s="149"/>
    </row>
    <row r="211" spans="26:71" x14ac:dyDescent="0.2"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  <c r="BI211" s="149"/>
      <c r="BJ211" s="149"/>
      <c r="BK211" s="149"/>
      <c r="BL211" s="149"/>
      <c r="BM211" s="149"/>
      <c r="BN211" s="149"/>
      <c r="BO211" s="149"/>
      <c r="BP211" s="149"/>
      <c r="BQ211" s="149"/>
      <c r="BR211" s="149"/>
      <c r="BS211" s="149"/>
    </row>
    <row r="212" spans="26:71" x14ac:dyDescent="0.2"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  <c r="BI212" s="149"/>
      <c r="BJ212" s="149"/>
      <c r="BK212" s="149"/>
      <c r="BL212" s="149"/>
      <c r="BM212" s="149"/>
      <c r="BN212" s="149"/>
      <c r="BO212" s="149"/>
      <c r="BP212" s="149"/>
      <c r="BQ212" s="149"/>
      <c r="BR212" s="149"/>
      <c r="BS212" s="149"/>
    </row>
    <row r="213" spans="26:71" x14ac:dyDescent="0.2"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  <c r="BI213" s="149"/>
      <c r="BJ213" s="149"/>
      <c r="BK213" s="149"/>
      <c r="BL213" s="149"/>
      <c r="BM213" s="149"/>
      <c r="BN213" s="149"/>
      <c r="BO213" s="149"/>
      <c r="BP213" s="149"/>
      <c r="BQ213" s="149"/>
      <c r="BR213" s="149"/>
      <c r="BS213" s="149"/>
    </row>
    <row r="214" spans="26:71" x14ac:dyDescent="0.2"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  <c r="BI214" s="149"/>
      <c r="BJ214" s="149"/>
      <c r="BK214" s="149"/>
      <c r="BL214" s="149"/>
      <c r="BM214" s="149"/>
      <c r="BN214" s="149"/>
      <c r="BO214" s="149"/>
      <c r="BP214" s="149"/>
      <c r="BQ214" s="149"/>
      <c r="BR214" s="149"/>
      <c r="BS214" s="149"/>
    </row>
    <row r="215" spans="26:71" x14ac:dyDescent="0.2"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  <c r="BI215" s="149"/>
      <c r="BJ215" s="149"/>
      <c r="BK215" s="149"/>
      <c r="BL215" s="149"/>
      <c r="BM215" s="149"/>
      <c r="BN215" s="149"/>
      <c r="BO215" s="149"/>
      <c r="BP215" s="149"/>
      <c r="BQ215" s="149"/>
      <c r="BR215" s="149"/>
      <c r="BS215" s="149"/>
    </row>
    <row r="216" spans="26:71" x14ac:dyDescent="0.2"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  <c r="BI216" s="149"/>
      <c r="BJ216" s="149"/>
      <c r="BK216" s="149"/>
      <c r="BL216" s="149"/>
      <c r="BM216" s="149"/>
      <c r="BN216" s="149"/>
      <c r="BO216" s="149"/>
      <c r="BP216" s="149"/>
      <c r="BQ216" s="149"/>
      <c r="BR216" s="149"/>
      <c r="BS216" s="149"/>
    </row>
    <row r="217" spans="26:71" x14ac:dyDescent="0.2"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  <c r="BI217" s="149"/>
      <c r="BJ217" s="149"/>
      <c r="BK217" s="149"/>
      <c r="BL217" s="149"/>
      <c r="BM217" s="149"/>
      <c r="BN217" s="149"/>
      <c r="BO217" s="149"/>
      <c r="BP217" s="149"/>
      <c r="BQ217" s="149"/>
      <c r="BR217" s="149"/>
      <c r="BS217" s="149"/>
    </row>
    <row r="218" spans="26:71" x14ac:dyDescent="0.2"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  <c r="BI218" s="149"/>
      <c r="BJ218" s="149"/>
      <c r="BK218" s="149"/>
      <c r="BL218" s="149"/>
      <c r="BM218" s="149"/>
      <c r="BN218" s="149"/>
      <c r="BO218" s="149"/>
      <c r="BP218" s="149"/>
      <c r="BQ218" s="149"/>
      <c r="BR218" s="149"/>
      <c r="BS218" s="149"/>
    </row>
    <row r="219" spans="26:71" x14ac:dyDescent="0.2"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  <c r="BI219" s="149"/>
      <c r="BJ219" s="149"/>
      <c r="BK219" s="149"/>
      <c r="BL219" s="149"/>
      <c r="BM219" s="149"/>
      <c r="BN219" s="149"/>
      <c r="BO219" s="149"/>
      <c r="BP219" s="149"/>
      <c r="BQ219" s="149"/>
      <c r="BR219" s="149"/>
      <c r="BS219" s="149"/>
    </row>
    <row r="220" spans="26:71" x14ac:dyDescent="0.2"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  <c r="BI220" s="149"/>
      <c r="BJ220" s="149"/>
      <c r="BK220" s="149"/>
      <c r="BL220" s="149"/>
      <c r="BM220" s="149"/>
      <c r="BN220" s="149"/>
      <c r="BO220" s="149"/>
      <c r="BP220" s="149"/>
      <c r="BQ220" s="149"/>
      <c r="BR220" s="149"/>
      <c r="BS220" s="149"/>
    </row>
    <row r="221" spans="26:71" x14ac:dyDescent="0.2"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  <c r="BI221" s="149"/>
      <c r="BJ221" s="149"/>
      <c r="BK221" s="149"/>
      <c r="BL221" s="149"/>
      <c r="BM221" s="149"/>
      <c r="BN221" s="149"/>
      <c r="BO221" s="149"/>
      <c r="BP221" s="149"/>
      <c r="BQ221" s="149"/>
      <c r="BR221" s="149"/>
      <c r="BS221" s="149"/>
    </row>
    <row r="222" spans="26:71" x14ac:dyDescent="0.2"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  <c r="BI222" s="149"/>
      <c r="BJ222" s="149"/>
      <c r="BK222" s="149"/>
      <c r="BL222" s="149"/>
      <c r="BM222" s="149"/>
      <c r="BN222" s="149"/>
      <c r="BO222" s="149"/>
      <c r="BP222" s="149"/>
      <c r="BQ222" s="149"/>
      <c r="BR222" s="149"/>
      <c r="BS222" s="149"/>
    </row>
    <row r="223" spans="26:71" x14ac:dyDescent="0.2"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  <c r="BI223" s="149"/>
      <c r="BJ223" s="149"/>
      <c r="BK223" s="149"/>
      <c r="BL223" s="149"/>
      <c r="BM223" s="149"/>
      <c r="BN223" s="149"/>
      <c r="BO223" s="149"/>
      <c r="BP223" s="149"/>
      <c r="BQ223" s="149"/>
      <c r="BR223" s="149"/>
      <c r="BS223" s="149"/>
    </row>
    <row r="224" spans="26:71" x14ac:dyDescent="0.2"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  <c r="BI224" s="149"/>
      <c r="BJ224" s="149"/>
      <c r="BK224" s="149"/>
      <c r="BL224" s="149"/>
      <c r="BM224" s="149"/>
      <c r="BN224" s="149"/>
      <c r="BO224" s="149"/>
      <c r="BP224" s="149"/>
      <c r="BQ224" s="149"/>
      <c r="BR224" s="149"/>
      <c r="BS224" s="149"/>
    </row>
    <row r="225" spans="26:71" x14ac:dyDescent="0.2"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49"/>
      <c r="BK225" s="149"/>
      <c r="BL225" s="149"/>
      <c r="BM225" s="149"/>
      <c r="BN225" s="149"/>
      <c r="BO225" s="149"/>
      <c r="BP225" s="149"/>
      <c r="BQ225" s="149"/>
      <c r="BR225" s="149"/>
      <c r="BS225" s="149"/>
    </row>
    <row r="226" spans="26:71" x14ac:dyDescent="0.2"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  <c r="BM226" s="149"/>
      <c r="BN226" s="149"/>
      <c r="BO226" s="149"/>
      <c r="BP226" s="149"/>
      <c r="BQ226" s="149"/>
      <c r="BR226" s="149"/>
      <c r="BS226" s="149"/>
    </row>
    <row r="227" spans="26:71" x14ac:dyDescent="0.2"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  <c r="BM227" s="149"/>
      <c r="BN227" s="149"/>
      <c r="BO227" s="149"/>
      <c r="BP227" s="149"/>
      <c r="BQ227" s="149"/>
      <c r="BR227" s="149"/>
      <c r="BS227" s="149"/>
    </row>
    <row r="228" spans="26:71" x14ac:dyDescent="0.2"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9"/>
      <c r="BS228" s="149"/>
    </row>
    <row r="229" spans="26:71" x14ac:dyDescent="0.2"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  <c r="BM229" s="149"/>
      <c r="BN229" s="149"/>
      <c r="BO229" s="149"/>
      <c r="BP229" s="149"/>
      <c r="BQ229" s="149"/>
      <c r="BR229" s="149"/>
      <c r="BS229" s="149"/>
    </row>
    <row r="230" spans="26:71" x14ac:dyDescent="0.2"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49"/>
      <c r="BK230" s="149"/>
      <c r="BL230" s="149"/>
      <c r="BM230" s="149"/>
      <c r="BN230" s="149"/>
      <c r="BO230" s="149"/>
      <c r="BP230" s="149"/>
      <c r="BQ230" s="149"/>
      <c r="BR230" s="149"/>
      <c r="BS230" s="149"/>
    </row>
    <row r="231" spans="26:71" x14ac:dyDescent="0.2"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  <c r="BI231" s="149"/>
      <c r="BJ231" s="149"/>
      <c r="BK231" s="149"/>
      <c r="BL231" s="149"/>
      <c r="BM231" s="149"/>
      <c r="BN231" s="149"/>
      <c r="BO231" s="149"/>
      <c r="BP231" s="149"/>
      <c r="BQ231" s="149"/>
      <c r="BR231" s="149"/>
      <c r="BS231" s="149"/>
    </row>
    <row r="232" spans="26:71" x14ac:dyDescent="0.2"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  <c r="BI232" s="149"/>
      <c r="BJ232" s="149"/>
      <c r="BK232" s="149"/>
      <c r="BL232" s="149"/>
      <c r="BM232" s="149"/>
      <c r="BN232" s="149"/>
      <c r="BO232" s="149"/>
      <c r="BP232" s="149"/>
      <c r="BQ232" s="149"/>
      <c r="BR232" s="149"/>
      <c r="BS232" s="149"/>
    </row>
    <row r="233" spans="26:71" x14ac:dyDescent="0.2"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  <c r="BI233" s="149"/>
      <c r="BJ233" s="149"/>
      <c r="BK233" s="149"/>
      <c r="BL233" s="149"/>
      <c r="BM233" s="149"/>
      <c r="BN233" s="149"/>
      <c r="BO233" s="149"/>
      <c r="BP233" s="149"/>
      <c r="BQ233" s="149"/>
      <c r="BR233" s="149"/>
      <c r="BS233" s="149"/>
    </row>
    <row r="234" spans="26:71" x14ac:dyDescent="0.2"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  <c r="BI234" s="149"/>
      <c r="BJ234" s="149"/>
      <c r="BK234" s="149"/>
      <c r="BL234" s="149"/>
      <c r="BM234" s="149"/>
      <c r="BN234" s="149"/>
      <c r="BO234" s="149"/>
      <c r="BP234" s="149"/>
      <c r="BQ234" s="149"/>
      <c r="BR234" s="149"/>
      <c r="BS234" s="149"/>
    </row>
    <row r="235" spans="26:71" x14ac:dyDescent="0.2"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49"/>
      <c r="BK235" s="149"/>
      <c r="BL235" s="149"/>
      <c r="BM235" s="149"/>
      <c r="BN235" s="149"/>
      <c r="BO235" s="149"/>
      <c r="BP235" s="149"/>
      <c r="BQ235" s="149"/>
      <c r="BR235" s="149"/>
      <c r="BS235" s="149"/>
    </row>
    <row r="236" spans="26:71" x14ac:dyDescent="0.2"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9"/>
      <c r="BS236" s="149"/>
    </row>
    <row r="237" spans="26:71" x14ac:dyDescent="0.2"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  <c r="BI237" s="149"/>
      <c r="BJ237" s="149"/>
      <c r="BK237" s="149"/>
      <c r="BL237" s="149"/>
      <c r="BM237" s="149"/>
      <c r="BN237" s="149"/>
      <c r="BO237" s="149"/>
      <c r="BP237" s="149"/>
      <c r="BQ237" s="149"/>
      <c r="BR237" s="149"/>
      <c r="BS237" s="149"/>
    </row>
    <row r="238" spans="26:71" x14ac:dyDescent="0.2"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49"/>
      <c r="BK238" s="149"/>
      <c r="BL238" s="149"/>
      <c r="BM238" s="149"/>
      <c r="BN238" s="149"/>
      <c r="BO238" s="149"/>
      <c r="BP238" s="149"/>
      <c r="BQ238" s="149"/>
      <c r="BR238" s="149"/>
      <c r="BS238" s="149"/>
    </row>
    <row r="239" spans="26:71" x14ac:dyDescent="0.2"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  <c r="BI239" s="149"/>
      <c r="BJ239" s="149"/>
      <c r="BK239" s="149"/>
      <c r="BL239" s="149"/>
      <c r="BM239" s="149"/>
      <c r="BN239" s="149"/>
      <c r="BO239" s="149"/>
      <c r="BP239" s="149"/>
      <c r="BQ239" s="149"/>
      <c r="BR239" s="149"/>
      <c r="BS239" s="149"/>
    </row>
    <row r="240" spans="26:71" x14ac:dyDescent="0.2"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  <c r="BI240" s="149"/>
      <c r="BJ240" s="149"/>
      <c r="BK240" s="149"/>
      <c r="BL240" s="149"/>
      <c r="BM240" s="149"/>
      <c r="BN240" s="149"/>
      <c r="BO240" s="149"/>
      <c r="BP240" s="149"/>
      <c r="BQ240" s="149"/>
      <c r="BR240" s="149"/>
      <c r="BS240" s="149"/>
    </row>
    <row r="241" spans="26:71" x14ac:dyDescent="0.2"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149"/>
      <c r="BL241" s="149"/>
      <c r="BM241" s="149"/>
      <c r="BN241" s="149"/>
      <c r="BO241" s="149"/>
      <c r="BP241" s="149"/>
      <c r="BQ241" s="149"/>
      <c r="BR241" s="149"/>
      <c r="BS241" s="149"/>
    </row>
    <row r="242" spans="26:71" x14ac:dyDescent="0.2"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149"/>
      <c r="BL242" s="149"/>
      <c r="BM242" s="149"/>
      <c r="BN242" s="149"/>
      <c r="BO242" s="149"/>
      <c r="BP242" s="149"/>
      <c r="BQ242" s="149"/>
      <c r="BR242" s="149"/>
      <c r="BS242" s="149"/>
    </row>
    <row r="243" spans="26:71" x14ac:dyDescent="0.2"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149"/>
      <c r="BL243" s="149"/>
      <c r="BM243" s="149"/>
      <c r="BN243" s="149"/>
      <c r="BO243" s="149"/>
      <c r="BP243" s="149"/>
      <c r="BQ243" s="149"/>
      <c r="BR243" s="149"/>
      <c r="BS243" s="149"/>
    </row>
    <row r="244" spans="26:71" x14ac:dyDescent="0.2"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149"/>
      <c r="BL244" s="149"/>
      <c r="BM244" s="149"/>
      <c r="BN244" s="149"/>
      <c r="BO244" s="149"/>
      <c r="BP244" s="149"/>
      <c r="BQ244" s="149"/>
      <c r="BR244" s="149"/>
      <c r="BS244" s="149"/>
    </row>
    <row r="245" spans="26:71" x14ac:dyDescent="0.2"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149"/>
      <c r="BL245" s="149"/>
      <c r="BM245" s="149"/>
      <c r="BN245" s="149"/>
      <c r="BO245" s="149"/>
      <c r="BP245" s="149"/>
      <c r="BQ245" s="149"/>
      <c r="BR245" s="149"/>
      <c r="BS245" s="149"/>
    </row>
    <row r="246" spans="26:71" x14ac:dyDescent="0.2"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149"/>
      <c r="BL246" s="149"/>
      <c r="BM246" s="149"/>
      <c r="BN246" s="149"/>
      <c r="BO246" s="149"/>
      <c r="BP246" s="149"/>
      <c r="BQ246" s="149"/>
      <c r="BR246" s="149"/>
      <c r="BS246" s="149"/>
    </row>
    <row r="247" spans="26:71" x14ac:dyDescent="0.2"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149"/>
      <c r="BL247" s="149"/>
      <c r="BM247" s="149"/>
      <c r="BN247" s="149"/>
      <c r="BO247" s="149"/>
      <c r="BP247" s="149"/>
      <c r="BQ247" s="149"/>
      <c r="BR247" s="149"/>
      <c r="BS247" s="149"/>
    </row>
    <row r="248" spans="26:71" x14ac:dyDescent="0.2"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  <c r="BI248" s="149"/>
      <c r="BJ248" s="149"/>
      <c r="BK248" s="149"/>
      <c r="BL248" s="149"/>
      <c r="BM248" s="149"/>
      <c r="BN248" s="149"/>
      <c r="BO248" s="149"/>
      <c r="BP248" s="149"/>
      <c r="BQ248" s="149"/>
      <c r="BR248" s="149"/>
      <c r="BS248" s="149"/>
    </row>
    <row r="249" spans="26:71" x14ac:dyDescent="0.2"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  <c r="BI249" s="149"/>
      <c r="BJ249" s="149"/>
      <c r="BK249" s="149"/>
      <c r="BL249" s="149"/>
      <c r="BM249" s="149"/>
      <c r="BN249" s="149"/>
      <c r="BO249" s="149"/>
      <c r="BP249" s="149"/>
      <c r="BQ249" s="149"/>
      <c r="BR249" s="149"/>
      <c r="BS249" s="149"/>
    </row>
    <row r="250" spans="26:71" x14ac:dyDescent="0.2"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  <c r="BI250" s="149"/>
      <c r="BJ250" s="149"/>
      <c r="BK250" s="149"/>
      <c r="BL250" s="149"/>
      <c r="BM250" s="149"/>
      <c r="BN250" s="149"/>
      <c r="BO250" s="149"/>
      <c r="BP250" s="149"/>
      <c r="BQ250" s="149"/>
      <c r="BR250" s="149"/>
      <c r="BS250" s="149"/>
    </row>
    <row r="251" spans="26:71" x14ac:dyDescent="0.2"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  <c r="BI251" s="149"/>
      <c r="BJ251" s="149"/>
      <c r="BK251" s="149"/>
      <c r="BL251" s="149"/>
      <c r="BM251" s="149"/>
      <c r="BN251" s="149"/>
      <c r="BO251" s="149"/>
      <c r="BP251" s="149"/>
      <c r="BQ251" s="149"/>
      <c r="BR251" s="149"/>
      <c r="BS251" s="149"/>
    </row>
    <row r="252" spans="26:71" x14ac:dyDescent="0.2"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  <c r="BI252" s="149"/>
      <c r="BJ252" s="149"/>
      <c r="BK252" s="149"/>
      <c r="BL252" s="149"/>
      <c r="BM252" s="149"/>
      <c r="BN252" s="149"/>
      <c r="BO252" s="149"/>
      <c r="BP252" s="149"/>
      <c r="BQ252" s="149"/>
      <c r="BR252" s="149"/>
      <c r="BS252" s="149"/>
    </row>
    <row r="253" spans="26:71" x14ac:dyDescent="0.2"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  <c r="BI253" s="149"/>
      <c r="BJ253" s="149"/>
      <c r="BK253" s="149"/>
      <c r="BL253" s="149"/>
      <c r="BM253" s="149"/>
      <c r="BN253" s="149"/>
      <c r="BO253" s="149"/>
      <c r="BP253" s="149"/>
      <c r="BQ253" s="149"/>
      <c r="BR253" s="149"/>
      <c r="BS253" s="149"/>
    </row>
    <row r="254" spans="26:71" x14ac:dyDescent="0.2"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  <c r="BI254" s="149"/>
      <c r="BJ254" s="149"/>
      <c r="BK254" s="149"/>
      <c r="BL254" s="149"/>
      <c r="BM254" s="149"/>
      <c r="BN254" s="149"/>
      <c r="BO254" s="149"/>
      <c r="BP254" s="149"/>
      <c r="BQ254" s="149"/>
      <c r="BR254" s="149"/>
      <c r="BS254" s="149"/>
    </row>
    <row r="255" spans="26:71" x14ac:dyDescent="0.2"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  <c r="BI255" s="149"/>
      <c r="BJ255" s="149"/>
      <c r="BK255" s="149"/>
      <c r="BL255" s="149"/>
      <c r="BM255" s="149"/>
      <c r="BN255" s="149"/>
      <c r="BO255" s="149"/>
      <c r="BP255" s="149"/>
      <c r="BQ255" s="149"/>
      <c r="BR255" s="149"/>
      <c r="BS255" s="149"/>
    </row>
    <row r="256" spans="26:71" x14ac:dyDescent="0.2"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  <c r="BI256" s="149"/>
      <c r="BJ256" s="149"/>
      <c r="BK256" s="149"/>
      <c r="BL256" s="149"/>
      <c r="BM256" s="149"/>
      <c r="BN256" s="149"/>
      <c r="BO256" s="149"/>
      <c r="BP256" s="149"/>
      <c r="BQ256" s="149"/>
      <c r="BR256" s="149"/>
      <c r="BS256" s="149"/>
    </row>
    <row r="257" spans="26:71" x14ac:dyDescent="0.2"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  <c r="BI257" s="149"/>
      <c r="BJ257" s="149"/>
      <c r="BK257" s="149"/>
      <c r="BL257" s="149"/>
      <c r="BM257" s="149"/>
      <c r="BN257" s="149"/>
      <c r="BO257" s="149"/>
      <c r="BP257" s="149"/>
      <c r="BQ257" s="149"/>
      <c r="BR257" s="149"/>
      <c r="BS257" s="149"/>
    </row>
    <row r="258" spans="26:71" x14ac:dyDescent="0.2"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49"/>
      <c r="BK258" s="149"/>
      <c r="BL258" s="149"/>
      <c r="BM258" s="149"/>
      <c r="BN258" s="149"/>
      <c r="BO258" s="149"/>
      <c r="BP258" s="149"/>
      <c r="BQ258" s="149"/>
      <c r="BR258" s="149"/>
      <c r="BS258" s="149"/>
    </row>
    <row r="259" spans="26:71" x14ac:dyDescent="0.2"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  <c r="BI259" s="149"/>
      <c r="BJ259" s="149"/>
      <c r="BK259" s="149"/>
      <c r="BL259" s="149"/>
      <c r="BM259" s="149"/>
      <c r="BN259" s="149"/>
      <c r="BO259" s="149"/>
      <c r="BP259" s="149"/>
      <c r="BQ259" s="149"/>
      <c r="BR259" s="149"/>
      <c r="BS259" s="149"/>
    </row>
    <row r="260" spans="26:71" x14ac:dyDescent="0.2"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  <c r="BM260" s="149"/>
      <c r="BN260" s="149"/>
      <c r="BO260" s="149"/>
      <c r="BP260" s="149"/>
      <c r="BQ260" s="149"/>
      <c r="BR260" s="149"/>
      <c r="BS260" s="149"/>
    </row>
    <row r="261" spans="26:71" x14ac:dyDescent="0.2"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  <c r="BM261" s="149"/>
      <c r="BN261" s="149"/>
      <c r="BO261" s="149"/>
      <c r="BP261" s="149"/>
      <c r="BQ261" s="149"/>
      <c r="BR261" s="149"/>
      <c r="BS261" s="149"/>
    </row>
    <row r="262" spans="26:71" x14ac:dyDescent="0.2"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  <c r="BM262" s="149"/>
      <c r="BN262" s="149"/>
      <c r="BO262" s="149"/>
      <c r="BP262" s="149"/>
      <c r="BQ262" s="149"/>
      <c r="BR262" s="149"/>
      <c r="BS262" s="149"/>
    </row>
    <row r="263" spans="26:71" x14ac:dyDescent="0.2"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49"/>
      <c r="BK263" s="149"/>
      <c r="BL263" s="149"/>
      <c r="BM263" s="149"/>
      <c r="BN263" s="149"/>
      <c r="BO263" s="149"/>
      <c r="BP263" s="149"/>
      <c r="BQ263" s="149"/>
      <c r="BR263" s="149"/>
      <c r="BS263" s="149"/>
    </row>
    <row r="264" spans="26:71" x14ac:dyDescent="0.2"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49"/>
      <c r="BK264" s="149"/>
      <c r="BL264" s="149"/>
      <c r="BM264" s="149"/>
      <c r="BN264" s="149"/>
      <c r="BO264" s="149"/>
      <c r="BP264" s="149"/>
      <c r="BQ264" s="149"/>
      <c r="BR264" s="149"/>
      <c r="BS264" s="149"/>
    </row>
    <row r="265" spans="26:71" x14ac:dyDescent="0.2"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  <c r="BI265" s="149"/>
      <c r="BJ265" s="149"/>
      <c r="BK265" s="149"/>
      <c r="BL265" s="149"/>
      <c r="BM265" s="149"/>
      <c r="BN265" s="149"/>
      <c r="BO265" s="149"/>
      <c r="BP265" s="149"/>
      <c r="BQ265" s="149"/>
      <c r="BR265" s="149"/>
      <c r="BS265" s="149"/>
    </row>
    <row r="266" spans="26:71" x14ac:dyDescent="0.2"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49"/>
      <c r="BK266" s="149"/>
      <c r="BL266" s="149"/>
      <c r="BM266" s="149"/>
      <c r="BN266" s="149"/>
      <c r="BO266" s="149"/>
      <c r="BP266" s="149"/>
      <c r="BQ266" s="149"/>
      <c r="BR266" s="149"/>
      <c r="BS266" s="149"/>
    </row>
    <row r="267" spans="26:71" x14ac:dyDescent="0.2"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  <c r="BI267" s="149"/>
      <c r="BJ267" s="149"/>
      <c r="BK267" s="149"/>
      <c r="BL267" s="149"/>
      <c r="BM267" s="149"/>
      <c r="BN267" s="149"/>
      <c r="BO267" s="149"/>
      <c r="BP267" s="149"/>
      <c r="BQ267" s="149"/>
      <c r="BR267" s="149"/>
      <c r="BS267" s="149"/>
    </row>
    <row r="268" spans="26:71" x14ac:dyDescent="0.2"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  <c r="BI268" s="149"/>
      <c r="BJ268" s="149"/>
      <c r="BK268" s="149"/>
      <c r="BL268" s="149"/>
      <c r="BM268" s="149"/>
      <c r="BN268" s="149"/>
      <c r="BO268" s="149"/>
      <c r="BP268" s="149"/>
      <c r="BQ268" s="149"/>
      <c r="BR268" s="149"/>
      <c r="BS268" s="149"/>
    </row>
    <row r="269" spans="26:71" x14ac:dyDescent="0.2"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  <c r="BI269" s="149"/>
      <c r="BJ269" s="149"/>
      <c r="BK269" s="149"/>
      <c r="BL269" s="149"/>
      <c r="BM269" s="149"/>
      <c r="BN269" s="149"/>
      <c r="BO269" s="149"/>
      <c r="BP269" s="149"/>
      <c r="BQ269" s="149"/>
      <c r="BR269" s="149"/>
      <c r="BS269" s="149"/>
    </row>
    <row r="270" spans="26:71" x14ac:dyDescent="0.2"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  <c r="BM270" s="149"/>
      <c r="BN270" s="149"/>
      <c r="BO270" s="149"/>
      <c r="BP270" s="149"/>
      <c r="BQ270" s="149"/>
      <c r="BR270" s="149"/>
      <c r="BS270" s="149"/>
    </row>
    <row r="271" spans="26:71" x14ac:dyDescent="0.2"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  <c r="BI271" s="149"/>
      <c r="BJ271" s="149"/>
      <c r="BK271" s="149"/>
      <c r="BL271" s="149"/>
      <c r="BM271" s="149"/>
      <c r="BN271" s="149"/>
      <c r="BO271" s="149"/>
      <c r="BP271" s="149"/>
      <c r="BQ271" s="149"/>
      <c r="BR271" s="149"/>
      <c r="BS271" s="149"/>
    </row>
    <row r="272" spans="26:71" x14ac:dyDescent="0.2"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49"/>
      <c r="BK272" s="149"/>
      <c r="BL272" s="149"/>
      <c r="BM272" s="149"/>
      <c r="BN272" s="149"/>
      <c r="BO272" s="149"/>
      <c r="BP272" s="149"/>
      <c r="BQ272" s="149"/>
      <c r="BR272" s="149"/>
      <c r="BS272" s="149"/>
    </row>
    <row r="273" spans="26:71" x14ac:dyDescent="0.2"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  <c r="BM273" s="149"/>
      <c r="BN273" s="149"/>
      <c r="BO273" s="149"/>
      <c r="BP273" s="149"/>
      <c r="BQ273" s="149"/>
      <c r="BR273" s="149"/>
      <c r="BS273" s="149"/>
    </row>
    <row r="274" spans="26:71" x14ac:dyDescent="0.2"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  <c r="BM274" s="149"/>
      <c r="BN274" s="149"/>
      <c r="BO274" s="149"/>
      <c r="BP274" s="149"/>
      <c r="BQ274" s="149"/>
      <c r="BR274" s="149"/>
      <c r="BS274" s="149"/>
    </row>
    <row r="275" spans="26:71" x14ac:dyDescent="0.2"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  <c r="BI275" s="149"/>
      <c r="BJ275" s="149"/>
      <c r="BK275" s="149"/>
      <c r="BL275" s="149"/>
      <c r="BM275" s="149"/>
      <c r="BN275" s="149"/>
      <c r="BO275" s="149"/>
      <c r="BP275" s="149"/>
      <c r="BQ275" s="149"/>
      <c r="BR275" s="149"/>
      <c r="BS275" s="149"/>
    </row>
    <row r="276" spans="26:71" x14ac:dyDescent="0.2"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49"/>
      <c r="BK276" s="149"/>
      <c r="BL276" s="149"/>
      <c r="BM276" s="149"/>
      <c r="BN276" s="149"/>
      <c r="BO276" s="149"/>
      <c r="BP276" s="149"/>
      <c r="BQ276" s="149"/>
      <c r="BR276" s="149"/>
      <c r="BS276" s="149"/>
    </row>
    <row r="277" spans="26:71" x14ac:dyDescent="0.2"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49"/>
      <c r="BK277" s="149"/>
      <c r="BL277" s="149"/>
      <c r="BM277" s="149"/>
      <c r="BN277" s="149"/>
      <c r="BO277" s="149"/>
      <c r="BP277" s="149"/>
      <c r="BQ277" s="149"/>
      <c r="BR277" s="149"/>
      <c r="BS277" s="149"/>
    </row>
    <row r="278" spans="26:71" x14ac:dyDescent="0.2"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  <c r="BI278" s="149"/>
      <c r="BJ278" s="149"/>
      <c r="BK278" s="149"/>
      <c r="BL278" s="149"/>
      <c r="BM278" s="149"/>
      <c r="BN278" s="149"/>
      <c r="BO278" s="149"/>
      <c r="BP278" s="149"/>
      <c r="BQ278" s="149"/>
      <c r="BR278" s="149"/>
      <c r="BS278" s="149"/>
    </row>
    <row r="279" spans="26:71" x14ac:dyDescent="0.2"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  <c r="BI279" s="149"/>
      <c r="BJ279" s="149"/>
      <c r="BK279" s="149"/>
      <c r="BL279" s="149"/>
      <c r="BM279" s="149"/>
      <c r="BN279" s="149"/>
      <c r="BO279" s="149"/>
      <c r="BP279" s="149"/>
      <c r="BQ279" s="149"/>
      <c r="BR279" s="149"/>
      <c r="BS279" s="149"/>
    </row>
    <row r="280" spans="26:71" x14ac:dyDescent="0.2"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  <c r="BI280" s="149"/>
      <c r="BJ280" s="149"/>
      <c r="BK280" s="149"/>
      <c r="BL280" s="149"/>
      <c r="BM280" s="149"/>
      <c r="BN280" s="149"/>
      <c r="BO280" s="149"/>
      <c r="BP280" s="149"/>
      <c r="BQ280" s="149"/>
      <c r="BR280" s="149"/>
      <c r="BS280" s="149"/>
    </row>
    <row r="281" spans="26:71" x14ac:dyDescent="0.2"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  <c r="BI281" s="149"/>
      <c r="BJ281" s="149"/>
      <c r="BK281" s="149"/>
      <c r="BL281" s="149"/>
      <c r="BM281" s="149"/>
      <c r="BN281" s="149"/>
      <c r="BO281" s="149"/>
      <c r="BP281" s="149"/>
      <c r="BQ281" s="149"/>
      <c r="BR281" s="149"/>
      <c r="BS281" s="149"/>
    </row>
    <row r="282" spans="26:71" x14ac:dyDescent="0.2"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  <c r="BI282" s="149"/>
      <c r="BJ282" s="149"/>
      <c r="BK282" s="149"/>
      <c r="BL282" s="149"/>
      <c r="BM282" s="149"/>
      <c r="BN282" s="149"/>
      <c r="BO282" s="149"/>
      <c r="BP282" s="149"/>
      <c r="BQ282" s="149"/>
      <c r="BR282" s="149"/>
      <c r="BS282" s="149"/>
    </row>
    <row r="283" spans="26:71" x14ac:dyDescent="0.2"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  <c r="BI283" s="149"/>
      <c r="BJ283" s="149"/>
      <c r="BK283" s="149"/>
      <c r="BL283" s="149"/>
      <c r="BM283" s="149"/>
      <c r="BN283" s="149"/>
      <c r="BO283" s="149"/>
      <c r="BP283" s="149"/>
      <c r="BQ283" s="149"/>
      <c r="BR283" s="149"/>
      <c r="BS283" s="149"/>
    </row>
    <row r="284" spans="26:71" x14ac:dyDescent="0.2"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  <c r="BI284" s="149"/>
      <c r="BJ284" s="149"/>
      <c r="BK284" s="149"/>
      <c r="BL284" s="149"/>
      <c r="BM284" s="149"/>
      <c r="BN284" s="149"/>
      <c r="BO284" s="149"/>
      <c r="BP284" s="149"/>
      <c r="BQ284" s="149"/>
      <c r="BR284" s="149"/>
      <c r="BS284" s="149"/>
    </row>
    <row r="285" spans="26:71" x14ac:dyDescent="0.2"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  <c r="BI285" s="149"/>
      <c r="BJ285" s="149"/>
      <c r="BK285" s="149"/>
      <c r="BL285" s="149"/>
      <c r="BM285" s="149"/>
      <c r="BN285" s="149"/>
      <c r="BO285" s="149"/>
      <c r="BP285" s="149"/>
      <c r="BQ285" s="149"/>
      <c r="BR285" s="149"/>
      <c r="BS285" s="149"/>
    </row>
    <row r="286" spans="26:71" x14ac:dyDescent="0.2"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49"/>
      <c r="BK286" s="149"/>
      <c r="BL286" s="149"/>
      <c r="BM286" s="149"/>
      <c r="BN286" s="149"/>
      <c r="BO286" s="149"/>
      <c r="BP286" s="149"/>
      <c r="BQ286" s="149"/>
      <c r="BR286" s="149"/>
      <c r="BS286" s="149"/>
    </row>
    <row r="287" spans="26:71" x14ac:dyDescent="0.2"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  <c r="BI287" s="149"/>
      <c r="BJ287" s="149"/>
      <c r="BK287" s="149"/>
      <c r="BL287" s="149"/>
      <c r="BM287" s="149"/>
      <c r="BN287" s="149"/>
      <c r="BO287" s="149"/>
      <c r="BP287" s="149"/>
      <c r="BQ287" s="149"/>
      <c r="BR287" s="149"/>
      <c r="BS287" s="149"/>
    </row>
    <row r="288" spans="26:71" x14ac:dyDescent="0.2"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49"/>
      <c r="BK288" s="149"/>
      <c r="BL288" s="149"/>
      <c r="BM288" s="149"/>
      <c r="BN288" s="149"/>
      <c r="BO288" s="149"/>
      <c r="BP288" s="149"/>
      <c r="BQ288" s="149"/>
      <c r="BR288" s="149"/>
      <c r="BS288" s="149"/>
    </row>
    <row r="289" spans="26:71" x14ac:dyDescent="0.2"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49"/>
      <c r="BK289" s="149"/>
      <c r="BL289" s="149"/>
      <c r="BM289" s="149"/>
      <c r="BN289" s="149"/>
      <c r="BO289" s="149"/>
      <c r="BP289" s="149"/>
      <c r="BQ289" s="149"/>
      <c r="BR289" s="149"/>
      <c r="BS289" s="149"/>
    </row>
    <row r="290" spans="26:71" x14ac:dyDescent="0.2"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  <c r="BI290" s="149"/>
      <c r="BJ290" s="149"/>
      <c r="BK290" s="149"/>
      <c r="BL290" s="149"/>
      <c r="BM290" s="149"/>
      <c r="BN290" s="149"/>
      <c r="BO290" s="149"/>
      <c r="BP290" s="149"/>
      <c r="BQ290" s="149"/>
      <c r="BR290" s="149"/>
      <c r="BS290" s="149"/>
    </row>
    <row r="291" spans="26:71" x14ac:dyDescent="0.2"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  <c r="BI291" s="149"/>
      <c r="BJ291" s="149"/>
      <c r="BK291" s="149"/>
      <c r="BL291" s="149"/>
      <c r="BM291" s="149"/>
      <c r="BN291" s="149"/>
      <c r="BO291" s="149"/>
      <c r="BP291" s="149"/>
      <c r="BQ291" s="149"/>
      <c r="BR291" s="149"/>
      <c r="BS291" s="149"/>
    </row>
    <row r="292" spans="26:71" x14ac:dyDescent="0.2"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  <c r="BI292" s="149"/>
      <c r="BJ292" s="149"/>
      <c r="BK292" s="149"/>
      <c r="BL292" s="149"/>
      <c r="BM292" s="149"/>
      <c r="BN292" s="149"/>
      <c r="BO292" s="149"/>
      <c r="BP292" s="149"/>
      <c r="BQ292" s="149"/>
      <c r="BR292" s="149"/>
      <c r="BS292" s="149"/>
    </row>
    <row r="293" spans="26:71" x14ac:dyDescent="0.2"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  <c r="BI293" s="149"/>
      <c r="BJ293" s="149"/>
      <c r="BK293" s="149"/>
      <c r="BL293" s="149"/>
      <c r="BM293" s="149"/>
      <c r="BN293" s="149"/>
      <c r="BO293" s="149"/>
      <c r="BP293" s="149"/>
      <c r="BQ293" s="149"/>
      <c r="BR293" s="149"/>
      <c r="BS293" s="149"/>
    </row>
    <row r="294" spans="26:71" x14ac:dyDescent="0.2"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49"/>
      <c r="BK294" s="149"/>
      <c r="BL294" s="149"/>
      <c r="BM294" s="149"/>
      <c r="BN294" s="149"/>
      <c r="BO294" s="149"/>
      <c r="BP294" s="149"/>
      <c r="BQ294" s="149"/>
      <c r="BR294" s="149"/>
      <c r="BS294" s="149"/>
    </row>
    <row r="295" spans="26:71" x14ac:dyDescent="0.2"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  <c r="BI295" s="149"/>
      <c r="BJ295" s="149"/>
      <c r="BK295" s="149"/>
      <c r="BL295" s="149"/>
      <c r="BM295" s="149"/>
      <c r="BN295" s="149"/>
      <c r="BO295" s="149"/>
      <c r="BP295" s="149"/>
      <c r="BQ295" s="149"/>
      <c r="BR295" s="149"/>
      <c r="BS295" s="149"/>
    </row>
    <row r="296" spans="26:71" x14ac:dyDescent="0.2"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  <c r="BI296" s="149"/>
      <c r="BJ296" s="149"/>
      <c r="BK296" s="149"/>
      <c r="BL296" s="149"/>
      <c r="BM296" s="149"/>
      <c r="BN296" s="149"/>
      <c r="BO296" s="149"/>
      <c r="BP296" s="149"/>
      <c r="BQ296" s="149"/>
      <c r="BR296" s="149"/>
      <c r="BS296" s="149"/>
    </row>
    <row r="297" spans="26:71" x14ac:dyDescent="0.2"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  <c r="BI297" s="149"/>
      <c r="BJ297" s="149"/>
      <c r="BK297" s="149"/>
      <c r="BL297" s="149"/>
      <c r="BM297" s="149"/>
      <c r="BN297" s="149"/>
      <c r="BO297" s="149"/>
      <c r="BP297" s="149"/>
      <c r="BQ297" s="149"/>
      <c r="BR297" s="149"/>
      <c r="BS297" s="149"/>
    </row>
    <row r="298" spans="26:71" x14ac:dyDescent="0.2"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  <c r="BI298" s="149"/>
      <c r="BJ298" s="149"/>
      <c r="BK298" s="149"/>
      <c r="BL298" s="149"/>
      <c r="BM298" s="149"/>
      <c r="BN298" s="149"/>
      <c r="BO298" s="149"/>
      <c r="BP298" s="149"/>
      <c r="BQ298" s="149"/>
      <c r="BR298" s="149"/>
      <c r="BS298" s="149"/>
    </row>
    <row r="299" spans="26:71" x14ac:dyDescent="0.2"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  <c r="BI299" s="149"/>
      <c r="BJ299" s="149"/>
      <c r="BK299" s="149"/>
      <c r="BL299" s="149"/>
      <c r="BM299" s="149"/>
      <c r="BN299" s="149"/>
      <c r="BO299" s="149"/>
      <c r="BP299" s="149"/>
      <c r="BQ299" s="149"/>
      <c r="BR299" s="149"/>
      <c r="BS299" s="149"/>
    </row>
    <row r="300" spans="26:71" x14ac:dyDescent="0.2"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49"/>
      <c r="BK300" s="149"/>
      <c r="BL300" s="149"/>
      <c r="BM300" s="149"/>
      <c r="BN300" s="149"/>
      <c r="BO300" s="149"/>
      <c r="BP300" s="149"/>
      <c r="BQ300" s="149"/>
      <c r="BR300" s="149"/>
      <c r="BS300" s="149"/>
    </row>
    <row r="301" spans="26:71" x14ac:dyDescent="0.2">
      <c r="Z301" s="149"/>
      <c r="AA301" s="149"/>
      <c r="AB301" s="149"/>
      <c r="AC301" s="149"/>
      <c r="AD301" s="149"/>
      <c r="AE301" s="149"/>
      <c r="AF301" s="149"/>
      <c r="AG301" s="149"/>
      <c r="AH301" s="149"/>
      <c r="AI301" s="149"/>
      <c r="AJ301" s="149"/>
      <c r="AK301" s="149"/>
      <c r="AL301" s="149"/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  <c r="BI301" s="149"/>
      <c r="BJ301" s="149"/>
      <c r="BK301" s="149"/>
      <c r="BL301" s="149"/>
      <c r="BM301" s="149"/>
      <c r="BN301" s="149"/>
      <c r="BO301" s="149"/>
      <c r="BP301" s="149"/>
      <c r="BQ301" s="149"/>
      <c r="BR301" s="149"/>
      <c r="BS301" s="149"/>
    </row>
    <row r="302" spans="26:71" x14ac:dyDescent="0.2">
      <c r="Z302" s="149"/>
      <c r="AA302" s="149"/>
      <c r="AB302" s="149"/>
      <c r="AC302" s="149"/>
      <c r="AD302" s="149"/>
      <c r="AE302" s="149"/>
      <c r="AF302" s="149"/>
      <c r="AG302" s="149"/>
      <c r="AH302" s="149"/>
      <c r="AI302" s="149"/>
      <c r="AJ302" s="149"/>
      <c r="AK302" s="149"/>
      <c r="AL302" s="149"/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  <c r="BI302" s="149"/>
      <c r="BJ302" s="149"/>
      <c r="BK302" s="149"/>
      <c r="BL302" s="149"/>
      <c r="BM302" s="149"/>
      <c r="BN302" s="149"/>
      <c r="BO302" s="149"/>
      <c r="BP302" s="149"/>
      <c r="BQ302" s="149"/>
      <c r="BR302" s="149"/>
      <c r="BS302" s="149"/>
    </row>
    <row r="303" spans="26:71" x14ac:dyDescent="0.2">
      <c r="Z303" s="149"/>
      <c r="AA303" s="149"/>
      <c r="AB303" s="149"/>
      <c r="AC303" s="149"/>
      <c r="AD303" s="149"/>
      <c r="AE303" s="149"/>
      <c r="AF303" s="149"/>
      <c r="AG303" s="149"/>
      <c r="AH303" s="149"/>
      <c r="AI303" s="149"/>
      <c r="AJ303" s="149"/>
      <c r="AK303" s="149"/>
      <c r="AL303" s="149"/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  <c r="BI303" s="149"/>
      <c r="BJ303" s="149"/>
      <c r="BK303" s="149"/>
      <c r="BL303" s="149"/>
      <c r="BM303" s="149"/>
      <c r="BN303" s="149"/>
      <c r="BO303" s="149"/>
      <c r="BP303" s="149"/>
      <c r="BQ303" s="149"/>
      <c r="BR303" s="149"/>
      <c r="BS303" s="149"/>
    </row>
    <row r="304" spans="26:71" x14ac:dyDescent="0.2">
      <c r="Z304" s="149"/>
      <c r="AA304" s="149"/>
      <c r="AB304" s="149"/>
      <c r="AC304" s="149"/>
      <c r="AD304" s="149"/>
      <c r="AE304" s="149"/>
      <c r="AF304" s="149"/>
      <c r="AG304" s="149"/>
      <c r="AH304" s="149"/>
      <c r="AI304" s="149"/>
      <c r="AJ304" s="149"/>
      <c r="AK304" s="149"/>
      <c r="AL304" s="149"/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  <c r="BI304" s="149"/>
      <c r="BJ304" s="149"/>
      <c r="BK304" s="149"/>
      <c r="BL304" s="149"/>
      <c r="BM304" s="149"/>
      <c r="BN304" s="149"/>
      <c r="BO304" s="149"/>
      <c r="BP304" s="149"/>
      <c r="BQ304" s="149"/>
      <c r="BR304" s="149"/>
      <c r="BS304" s="149"/>
    </row>
    <row r="305" spans="26:71" x14ac:dyDescent="0.2">
      <c r="Z305" s="149"/>
      <c r="AA305" s="149"/>
      <c r="AB305" s="149"/>
      <c r="AC305" s="149"/>
      <c r="AD305" s="149"/>
      <c r="AE305" s="149"/>
      <c r="AF305" s="149"/>
      <c r="AG305" s="149"/>
      <c r="AH305" s="149"/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  <c r="BI305" s="149"/>
      <c r="BJ305" s="149"/>
      <c r="BK305" s="149"/>
      <c r="BL305" s="149"/>
      <c r="BM305" s="149"/>
      <c r="BN305" s="149"/>
      <c r="BO305" s="149"/>
      <c r="BP305" s="149"/>
      <c r="BQ305" s="149"/>
      <c r="BR305" s="149"/>
      <c r="BS305" s="149"/>
    </row>
    <row r="306" spans="26:71" x14ac:dyDescent="0.2"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  <c r="BM306" s="149"/>
      <c r="BN306" s="149"/>
      <c r="BO306" s="149"/>
      <c r="BP306" s="149"/>
      <c r="BQ306" s="149"/>
      <c r="BR306" s="149"/>
      <c r="BS306" s="149"/>
    </row>
    <row r="307" spans="26:71" x14ac:dyDescent="0.2"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  <c r="BM307" s="149"/>
      <c r="BN307" s="149"/>
      <c r="BO307" s="149"/>
      <c r="BP307" s="149"/>
      <c r="BQ307" s="149"/>
      <c r="BR307" s="149"/>
      <c r="BS307" s="149"/>
    </row>
    <row r="308" spans="26:71" x14ac:dyDescent="0.2">
      <c r="Z308" s="149"/>
      <c r="AA308" s="149"/>
      <c r="AB308" s="149"/>
      <c r="AC308" s="149"/>
      <c r="AD308" s="149"/>
      <c r="AE308" s="149"/>
      <c r="AF308" s="149"/>
      <c r="AG308" s="149"/>
      <c r="AH308" s="149"/>
      <c r="AI308" s="149"/>
      <c r="AJ308" s="149"/>
      <c r="AK308" s="149"/>
      <c r="AL308" s="149"/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  <c r="BI308" s="149"/>
      <c r="BJ308" s="149"/>
      <c r="BK308" s="149"/>
      <c r="BL308" s="149"/>
      <c r="BM308" s="149"/>
      <c r="BN308" s="149"/>
      <c r="BO308" s="149"/>
      <c r="BP308" s="149"/>
      <c r="BQ308" s="149"/>
      <c r="BR308" s="149"/>
      <c r="BS308" s="149"/>
    </row>
    <row r="309" spans="26:71" x14ac:dyDescent="0.2">
      <c r="Z309" s="149"/>
      <c r="AA309" s="149"/>
      <c r="AB309" s="149"/>
      <c r="AC309" s="149"/>
      <c r="AD309" s="149"/>
      <c r="AE309" s="149"/>
      <c r="AF309" s="149"/>
      <c r="AG309" s="149"/>
      <c r="AH309" s="149"/>
      <c r="AI309" s="149"/>
      <c r="AJ309" s="149"/>
      <c r="AK309" s="149"/>
      <c r="AL309" s="149"/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  <c r="BI309" s="149"/>
      <c r="BJ309" s="149"/>
      <c r="BK309" s="149"/>
      <c r="BL309" s="149"/>
      <c r="BM309" s="149"/>
      <c r="BN309" s="149"/>
      <c r="BO309" s="149"/>
      <c r="BP309" s="149"/>
      <c r="BQ309" s="149"/>
      <c r="BR309" s="149"/>
      <c r="BS309" s="149"/>
    </row>
    <row r="310" spans="26:71" x14ac:dyDescent="0.2">
      <c r="Z310" s="149"/>
      <c r="AA310" s="149"/>
      <c r="AB310" s="149"/>
      <c r="AC310" s="149"/>
      <c r="AD310" s="149"/>
      <c r="AE310" s="149"/>
      <c r="AF310" s="149"/>
      <c r="AG310" s="149"/>
      <c r="AH310" s="149"/>
      <c r="AI310" s="149"/>
      <c r="AJ310" s="149"/>
      <c r="AK310" s="149"/>
      <c r="AL310" s="149"/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  <c r="BI310" s="149"/>
      <c r="BJ310" s="149"/>
      <c r="BK310" s="149"/>
      <c r="BL310" s="149"/>
      <c r="BM310" s="149"/>
      <c r="BN310" s="149"/>
      <c r="BO310" s="149"/>
      <c r="BP310" s="149"/>
      <c r="BQ310" s="149"/>
      <c r="BR310" s="149"/>
      <c r="BS310" s="149"/>
    </row>
    <row r="311" spans="26:71" x14ac:dyDescent="0.2">
      <c r="Z311" s="149"/>
      <c r="AA311" s="149"/>
      <c r="AB311" s="149"/>
      <c r="AC311" s="149"/>
      <c r="AD311" s="149"/>
      <c r="AE311" s="149"/>
      <c r="AF311" s="149"/>
      <c r="AG311" s="149"/>
      <c r="AH311" s="149"/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  <c r="BI311" s="149"/>
      <c r="BJ311" s="149"/>
      <c r="BK311" s="149"/>
      <c r="BL311" s="149"/>
      <c r="BM311" s="149"/>
      <c r="BN311" s="149"/>
      <c r="BO311" s="149"/>
      <c r="BP311" s="149"/>
      <c r="BQ311" s="149"/>
      <c r="BR311" s="149"/>
      <c r="BS311" s="149"/>
    </row>
    <row r="312" spans="26:71" x14ac:dyDescent="0.2"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  <c r="BI312" s="149"/>
      <c r="BJ312" s="149"/>
      <c r="BK312" s="149"/>
      <c r="BL312" s="149"/>
      <c r="BM312" s="149"/>
      <c r="BN312" s="149"/>
      <c r="BO312" s="149"/>
      <c r="BP312" s="149"/>
      <c r="BQ312" s="149"/>
      <c r="BR312" s="149"/>
      <c r="BS312" s="149"/>
    </row>
    <row r="313" spans="26:71" x14ac:dyDescent="0.2">
      <c r="Z313" s="149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  <c r="BI313" s="149"/>
      <c r="BJ313" s="149"/>
      <c r="BK313" s="149"/>
      <c r="BL313" s="149"/>
      <c r="BM313" s="149"/>
      <c r="BN313" s="149"/>
      <c r="BO313" s="149"/>
      <c r="BP313" s="149"/>
      <c r="BQ313" s="149"/>
      <c r="BR313" s="149"/>
      <c r="BS313" s="149"/>
    </row>
    <row r="314" spans="26:71" x14ac:dyDescent="0.2">
      <c r="Z314" s="149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49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  <c r="BI314" s="149"/>
      <c r="BJ314" s="149"/>
      <c r="BK314" s="149"/>
      <c r="BL314" s="149"/>
      <c r="BM314" s="149"/>
      <c r="BN314" s="149"/>
      <c r="BO314" s="149"/>
      <c r="BP314" s="149"/>
      <c r="BQ314" s="149"/>
      <c r="BR314" s="149"/>
      <c r="BS314" s="149"/>
    </row>
    <row r="315" spans="26:71" x14ac:dyDescent="0.2">
      <c r="Z315" s="149"/>
      <c r="AA315" s="149"/>
      <c r="AB315" s="149"/>
      <c r="AC315" s="149"/>
      <c r="AD315" s="149"/>
      <c r="AE315" s="149"/>
      <c r="AF315" s="149"/>
      <c r="AG315" s="149"/>
      <c r="AH315" s="149"/>
      <c r="AI315" s="149"/>
      <c r="AJ315" s="149"/>
      <c r="AK315" s="149"/>
      <c r="AL315" s="149"/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  <c r="BI315" s="149"/>
      <c r="BJ315" s="149"/>
      <c r="BK315" s="149"/>
      <c r="BL315" s="149"/>
      <c r="BM315" s="149"/>
      <c r="BN315" s="149"/>
      <c r="BO315" s="149"/>
      <c r="BP315" s="149"/>
      <c r="BQ315" s="149"/>
      <c r="BR315" s="149"/>
      <c r="BS315" s="149"/>
    </row>
    <row r="316" spans="26:71" x14ac:dyDescent="0.2">
      <c r="Z316" s="149"/>
      <c r="AA316" s="149"/>
      <c r="AB316" s="149"/>
      <c r="AC316" s="149"/>
      <c r="AD316" s="149"/>
      <c r="AE316" s="149"/>
      <c r="AF316" s="149"/>
      <c r="AG316" s="149"/>
      <c r="AH316" s="149"/>
      <c r="AI316" s="149"/>
      <c r="AJ316" s="149"/>
      <c r="AK316" s="149"/>
      <c r="AL316" s="149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  <c r="BI316" s="149"/>
      <c r="BJ316" s="149"/>
      <c r="BK316" s="149"/>
      <c r="BL316" s="149"/>
      <c r="BM316" s="149"/>
      <c r="BN316" s="149"/>
      <c r="BO316" s="149"/>
      <c r="BP316" s="149"/>
      <c r="BQ316" s="149"/>
      <c r="BR316" s="149"/>
      <c r="BS316" s="149"/>
    </row>
    <row r="317" spans="26:71" x14ac:dyDescent="0.2">
      <c r="Z317" s="149"/>
      <c r="AA317" s="149"/>
      <c r="AB317" s="149"/>
      <c r="AC317" s="149"/>
      <c r="AD317" s="149"/>
      <c r="AE317" s="149"/>
      <c r="AF317" s="149"/>
      <c r="AG317" s="149"/>
      <c r="AH317" s="149"/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49"/>
      <c r="BK317" s="149"/>
      <c r="BL317" s="149"/>
      <c r="BM317" s="149"/>
      <c r="BN317" s="149"/>
      <c r="BO317" s="149"/>
      <c r="BP317" s="149"/>
      <c r="BQ317" s="149"/>
      <c r="BR317" s="149"/>
      <c r="BS317" s="149"/>
    </row>
    <row r="318" spans="26:71" x14ac:dyDescent="0.2">
      <c r="Z318" s="149"/>
      <c r="AA318" s="149"/>
      <c r="AB318" s="149"/>
      <c r="AC318" s="149"/>
      <c r="AD318" s="149"/>
      <c r="AE318" s="149"/>
      <c r="AF318" s="149"/>
      <c r="AG318" s="149"/>
      <c r="AH318" s="149"/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49"/>
      <c r="BI318" s="149"/>
      <c r="BJ318" s="149"/>
      <c r="BK318" s="149"/>
      <c r="BL318" s="149"/>
      <c r="BM318" s="149"/>
      <c r="BN318" s="149"/>
      <c r="BO318" s="149"/>
      <c r="BP318" s="149"/>
      <c r="BQ318" s="149"/>
      <c r="BR318" s="149"/>
      <c r="BS318" s="149"/>
    </row>
    <row r="319" spans="26:71" x14ac:dyDescent="0.2">
      <c r="Z319" s="149"/>
      <c r="AA319" s="149"/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  <c r="BI319" s="149"/>
      <c r="BJ319" s="149"/>
      <c r="BK319" s="149"/>
      <c r="BL319" s="149"/>
      <c r="BM319" s="149"/>
      <c r="BN319" s="149"/>
      <c r="BO319" s="149"/>
      <c r="BP319" s="149"/>
      <c r="BQ319" s="149"/>
      <c r="BR319" s="149"/>
      <c r="BS319" s="149"/>
    </row>
    <row r="320" spans="26:71" x14ac:dyDescent="0.2">
      <c r="Z320" s="149"/>
      <c r="AA320" s="149"/>
      <c r="AB320" s="149"/>
      <c r="AC320" s="149"/>
      <c r="AD320" s="149"/>
      <c r="AE320" s="149"/>
      <c r="AF320" s="149"/>
      <c r="AG320" s="149"/>
      <c r="AH320" s="149"/>
      <c r="AI320" s="149"/>
      <c r="AJ320" s="149"/>
      <c r="AK320" s="149"/>
      <c r="AL320" s="149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  <c r="BI320" s="149"/>
      <c r="BJ320" s="149"/>
      <c r="BK320" s="149"/>
      <c r="BL320" s="149"/>
      <c r="BM320" s="149"/>
      <c r="BN320" s="149"/>
      <c r="BO320" s="149"/>
      <c r="BP320" s="149"/>
      <c r="BQ320" s="149"/>
      <c r="BR320" s="149"/>
      <c r="BS320" s="149"/>
    </row>
    <row r="321" spans="26:71" x14ac:dyDescent="0.2">
      <c r="Z321" s="149"/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K321" s="149"/>
      <c r="AL321" s="149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  <c r="BI321" s="149"/>
      <c r="BJ321" s="149"/>
      <c r="BK321" s="149"/>
      <c r="BL321" s="149"/>
      <c r="BM321" s="149"/>
      <c r="BN321" s="149"/>
      <c r="BO321" s="149"/>
      <c r="BP321" s="149"/>
      <c r="BQ321" s="149"/>
      <c r="BR321" s="149"/>
      <c r="BS321" s="149"/>
    </row>
    <row r="322" spans="26:71" x14ac:dyDescent="0.2">
      <c r="Z322" s="149"/>
      <c r="AA322" s="149"/>
      <c r="AB322" s="149"/>
      <c r="AC322" s="149"/>
      <c r="AD322" s="149"/>
      <c r="AE322" s="149"/>
      <c r="AF322" s="149"/>
      <c r="AG322" s="149"/>
      <c r="AH322" s="149"/>
      <c r="AI322" s="149"/>
      <c r="AJ322" s="149"/>
      <c r="AK322" s="149"/>
      <c r="AL322" s="149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  <c r="BI322" s="149"/>
      <c r="BJ322" s="149"/>
      <c r="BK322" s="149"/>
      <c r="BL322" s="149"/>
      <c r="BM322" s="149"/>
      <c r="BN322" s="149"/>
      <c r="BO322" s="149"/>
      <c r="BP322" s="149"/>
      <c r="BQ322" s="149"/>
      <c r="BR322" s="149"/>
      <c r="BS322" s="149"/>
    </row>
    <row r="323" spans="26:71" x14ac:dyDescent="0.2">
      <c r="Z323" s="149"/>
      <c r="AA323" s="149"/>
      <c r="AB323" s="149"/>
      <c r="AC323" s="149"/>
      <c r="AD323" s="149"/>
      <c r="AE323" s="149"/>
      <c r="AF323" s="149"/>
      <c r="AG323" s="149"/>
      <c r="AH323" s="149"/>
      <c r="AI323" s="149"/>
      <c r="AJ323" s="149"/>
      <c r="AK323" s="149"/>
      <c r="AL323" s="149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  <c r="BI323" s="149"/>
      <c r="BJ323" s="149"/>
      <c r="BK323" s="149"/>
      <c r="BL323" s="149"/>
      <c r="BM323" s="149"/>
      <c r="BN323" s="149"/>
      <c r="BO323" s="149"/>
      <c r="BP323" s="149"/>
      <c r="BQ323" s="149"/>
      <c r="BR323" s="149"/>
      <c r="BS323" s="149"/>
    </row>
    <row r="324" spans="26:71" x14ac:dyDescent="0.2">
      <c r="Z324" s="149"/>
      <c r="AA324" s="149"/>
      <c r="AB324" s="149"/>
      <c r="AC324" s="149"/>
      <c r="AD324" s="149"/>
      <c r="AE324" s="149"/>
      <c r="AF324" s="149"/>
      <c r="AG324" s="149"/>
      <c r="AH324" s="149"/>
      <c r="AI324" s="149"/>
      <c r="AJ324" s="149"/>
      <c r="AK324" s="149"/>
      <c r="AL324" s="149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  <c r="BI324" s="149"/>
      <c r="BJ324" s="149"/>
      <c r="BK324" s="149"/>
      <c r="BL324" s="149"/>
      <c r="BM324" s="149"/>
      <c r="BN324" s="149"/>
      <c r="BO324" s="149"/>
      <c r="BP324" s="149"/>
      <c r="BQ324" s="149"/>
      <c r="BR324" s="149"/>
      <c r="BS324" s="149"/>
    </row>
    <row r="325" spans="26:71" x14ac:dyDescent="0.2">
      <c r="Z325" s="149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49"/>
      <c r="BK325" s="149"/>
      <c r="BL325" s="149"/>
      <c r="BM325" s="149"/>
      <c r="BN325" s="149"/>
      <c r="BO325" s="149"/>
      <c r="BP325" s="149"/>
      <c r="BQ325" s="149"/>
      <c r="BR325" s="149"/>
      <c r="BS325" s="149"/>
    </row>
    <row r="326" spans="26:71" x14ac:dyDescent="0.2">
      <c r="Z326" s="149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K326" s="149"/>
      <c r="AL326" s="149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  <c r="BI326" s="149"/>
      <c r="BJ326" s="149"/>
      <c r="BK326" s="149"/>
      <c r="BL326" s="149"/>
      <c r="BM326" s="149"/>
      <c r="BN326" s="149"/>
      <c r="BO326" s="149"/>
      <c r="BP326" s="149"/>
      <c r="BQ326" s="149"/>
      <c r="BR326" s="149"/>
      <c r="BS326" s="149"/>
    </row>
    <row r="327" spans="26:71" x14ac:dyDescent="0.2">
      <c r="Z327" s="149"/>
      <c r="AA327" s="149"/>
      <c r="AB327" s="149"/>
      <c r="AC327" s="149"/>
      <c r="AD327" s="149"/>
      <c r="AE327" s="149"/>
      <c r="AF327" s="149"/>
      <c r="AG327" s="149"/>
      <c r="AH327" s="149"/>
      <c r="AI327" s="149"/>
      <c r="AJ327" s="149"/>
      <c r="AK327" s="149"/>
      <c r="AL327" s="149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  <c r="BI327" s="149"/>
      <c r="BJ327" s="149"/>
      <c r="BK327" s="149"/>
      <c r="BL327" s="149"/>
      <c r="BM327" s="149"/>
      <c r="BN327" s="149"/>
      <c r="BO327" s="149"/>
      <c r="BP327" s="149"/>
      <c r="BQ327" s="149"/>
      <c r="BR327" s="149"/>
      <c r="BS327" s="149"/>
    </row>
    <row r="328" spans="26:71" x14ac:dyDescent="0.2">
      <c r="Z328" s="149"/>
      <c r="AA328" s="149"/>
      <c r="AB328" s="149"/>
      <c r="AC328" s="149"/>
      <c r="AD328" s="149"/>
      <c r="AE328" s="149"/>
      <c r="AF328" s="149"/>
      <c r="AG328" s="149"/>
      <c r="AH328" s="149"/>
      <c r="AI328" s="149"/>
      <c r="AJ328" s="149"/>
      <c r="AK328" s="149"/>
      <c r="AL328" s="149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  <c r="BI328" s="149"/>
      <c r="BJ328" s="149"/>
      <c r="BK328" s="149"/>
      <c r="BL328" s="149"/>
      <c r="BM328" s="149"/>
      <c r="BN328" s="149"/>
      <c r="BO328" s="149"/>
      <c r="BP328" s="149"/>
      <c r="BQ328" s="149"/>
      <c r="BR328" s="149"/>
      <c r="BS328" s="149"/>
    </row>
    <row r="329" spans="26:71" x14ac:dyDescent="0.2">
      <c r="Z329" s="149"/>
      <c r="AA329" s="149"/>
      <c r="AB329" s="149"/>
      <c r="AC329" s="149"/>
      <c r="AD329" s="149"/>
      <c r="AE329" s="149"/>
      <c r="AF329" s="149"/>
      <c r="AG329" s="149"/>
      <c r="AH329" s="149"/>
      <c r="AI329" s="149"/>
      <c r="AJ329" s="149"/>
      <c r="AK329" s="149"/>
      <c r="AL329" s="149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  <c r="BI329" s="149"/>
      <c r="BJ329" s="149"/>
      <c r="BK329" s="149"/>
      <c r="BL329" s="149"/>
      <c r="BM329" s="149"/>
      <c r="BN329" s="149"/>
      <c r="BO329" s="149"/>
      <c r="BP329" s="149"/>
      <c r="BQ329" s="149"/>
      <c r="BR329" s="149"/>
      <c r="BS329" s="149"/>
    </row>
    <row r="330" spans="26:71" x14ac:dyDescent="0.2">
      <c r="Z330" s="149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  <c r="BI330" s="149"/>
      <c r="BJ330" s="149"/>
      <c r="BK330" s="149"/>
      <c r="BL330" s="149"/>
      <c r="BM330" s="149"/>
      <c r="BN330" s="149"/>
      <c r="BO330" s="149"/>
      <c r="BP330" s="149"/>
      <c r="BQ330" s="149"/>
      <c r="BR330" s="149"/>
      <c r="BS330" s="149"/>
    </row>
    <row r="331" spans="26:71" x14ac:dyDescent="0.2">
      <c r="Z331" s="149"/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K331" s="149"/>
      <c r="AL331" s="149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  <c r="BI331" s="149"/>
      <c r="BJ331" s="149"/>
      <c r="BK331" s="149"/>
      <c r="BL331" s="149"/>
      <c r="BM331" s="149"/>
      <c r="BN331" s="149"/>
      <c r="BO331" s="149"/>
      <c r="BP331" s="149"/>
      <c r="BQ331" s="149"/>
      <c r="BR331" s="149"/>
      <c r="BS331" s="149"/>
    </row>
    <row r="332" spans="26:71" x14ac:dyDescent="0.2">
      <c r="Z332" s="149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K332" s="149"/>
      <c r="AL332" s="149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  <c r="BI332" s="149"/>
      <c r="BJ332" s="149"/>
      <c r="BK332" s="149"/>
      <c r="BL332" s="149"/>
      <c r="BM332" s="149"/>
      <c r="BN332" s="149"/>
      <c r="BO332" s="149"/>
      <c r="BP332" s="149"/>
      <c r="BQ332" s="149"/>
      <c r="BR332" s="149"/>
      <c r="BS332" s="149"/>
    </row>
    <row r="333" spans="26:71" x14ac:dyDescent="0.2">
      <c r="Z333" s="149"/>
      <c r="AA333" s="149"/>
      <c r="AB333" s="149"/>
      <c r="AC333" s="149"/>
      <c r="AD333" s="149"/>
      <c r="AE333" s="149"/>
      <c r="AF333" s="149"/>
      <c r="AG333" s="149"/>
      <c r="AH333" s="149"/>
      <c r="AI333" s="149"/>
      <c r="AJ333" s="149"/>
      <c r="AK333" s="149"/>
      <c r="AL333" s="149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  <c r="BI333" s="149"/>
      <c r="BJ333" s="149"/>
      <c r="BK333" s="149"/>
      <c r="BL333" s="149"/>
      <c r="BM333" s="149"/>
      <c r="BN333" s="149"/>
      <c r="BO333" s="149"/>
      <c r="BP333" s="149"/>
      <c r="BQ333" s="149"/>
      <c r="BR333" s="149"/>
      <c r="BS333" s="149"/>
    </row>
    <row r="334" spans="26:71" x14ac:dyDescent="0.2">
      <c r="Z334" s="149"/>
      <c r="AA334" s="149"/>
      <c r="AB334" s="149"/>
      <c r="AC334" s="149"/>
      <c r="AD334" s="149"/>
      <c r="AE334" s="149"/>
      <c r="AF334" s="149"/>
      <c r="AG334" s="149"/>
      <c r="AH334" s="149"/>
      <c r="AI334" s="149"/>
      <c r="AJ334" s="149"/>
      <c r="AK334" s="149"/>
      <c r="AL334" s="149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  <c r="BI334" s="149"/>
      <c r="BJ334" s="149"/>
      <c r="BK334" s="149"/>
      <c r="BL334" s="149"/>
      <c r="BM334" s="149"/>
      <c r="BN334" s="149"/>
      <c r="BO334" s="149"/>
      <c r="BP334" s="149"/>
      <c r="BQ334" s="149"/>
      <c r="BR334" s="149"/>
      <c r="BS334" s="149"/>
    </row>
    <row r="335" spans="26:71" x14ac:dyDescent="0.2">
      <c r="Z335" s="149"/>
      <c r="AA335" s="149"/>
      <c r="AB335" s="149"/>
      <c r="AC335" s="149"/>
      <c r="AD335" s="149"/>
      <c r="AE335" s="149"/>
      <c r="AF335" s="149"/>
      <c r="AG335" s="149"/>
      <c r="AH335" s="149"/>
      <c r="AI335" s="149"/>
      <c r="AJ335" s="149"/>
      <c r="AK335" s="149"/>
      <c r="AL335" s="149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  <c r="BI335" s="149"/>
      <c r="BJ335" s="149"/>
      <c r="BK335" s="149"/>
      <c r="BL335" s="149"/>
      <c r="BM335" s="149"/>
      <c r="BN335" s="149"/>
      <c r="BO335" s="149"/>
      <c r="BP335" s="149"/>
      <c r="BQ335" s="149"/>
      <c r="BR335" s="149"/>
      <c r="BS335" s="149"/>
    </row>
    <row r="336" spans="26:71" x14ac:dyDescent="0.2">
      <c r="Z336" s="149"/>
      <c r="AA336" s="149"/>
      <c r="AB336" s="149"/>
      <c r="AC336" s="149"/>
      <c r="AD336" s="149"/>
      <c r="AE336" s="149"/>
      <c r="AF336" s="149"/>
      <c r="AG336" s="149"/>
      <c r="AH336" s="149"/>
      <c r="AI336" s="149"/>
      <c r="AJ336" s="149"/>
      <c r="AK336" s="149"/>
      <c r="AL336" s="149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  <c r="BI336" s="149"/>
      <c r="BJ336" s="149"/>
      <c r="BK336" s="149"/>
      <c r="BL336" s="149"/>
      <c r="BM336" s="149"/>
      <c r="BN336" s="149"/>
      <c r="BO336" s="149"/>
      <c r="BP336" s="149"/>
      <c r="BQ336" s="149"/>
      <c r="BR336" s="149"/>
      <c r="BS336" s="149"/>
    </row>
    <row r="337" spans="26:71" x14ac:dyDescent="0.2">
      <c r="Z337" s="149"/>
      <c r="AA337" s="149"/>
      <c r="AB337" s="149"/>
      <c r="AC337" s="149"/>
      <c r="AD337" s="149"/>
      <c r="AE337" s="149"/>
      <c r="AF337" s="149"/>
      <c r="AG337" s="149"/>
      <c r="AH337" s="149"/>
      <c r="AI337" s="149"/>
      <c r="AJ337" s="149"/>
      <c r="AK337" s="149"/>
      <c r="AL337" s="149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  <c r="BI337" s="149"/>
      <c r="BJ337" s="149"/>
      <c r="BK337" s="149"/>
      <c r="BL337" s="149"/>
      <c r="BM337" s="149"/>
      <c r="BN337" s="149"/>
      <c r="BO337" s="149"/>
      <c r="BP337" s="149"/>
      <c r="BQ337" s="149"/>
      <c r="BR337" s="149"/>
      <c r="BS337" s="149"/>
    </row>
    <row r="338" spans="26:71" x14ac:dyDescent="0.2">
      <c r="Z338" s="149"/>
      <c r="AA338" s="149"/>
      <c r="AB338" s="149"/>
      <c r="AC338" s="149"/>
      <c r="AD338" s="149"/>
      <c r="AE338" s="149"/>
      <c r="AF338" s="149"/>
      <c r="AG338" s="149"/>
      <c r="AH338" s="149"/>
      <c r="AI338" s="149"/>
      <c r="AJ338" s="149"/>
      <c r="AK338" s="149"/>
      <c r="AL338" s="149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  <c r="BI338" s="149"/>
      <c r="BJ338" s="149"/>
      <c r="BK338" s="149"/>
      <c r="BL338" s="149"/>
      <c r="BM338" s="149"/>
      <c r="BN338" s="149"/>
      <c r="BO338" s="149"/>
      <c r="BP338" s="149"/>
      <c r="BQ338" s="149"/>
      <c r="BR338" s="149"/>
      <c r="BS338" s="149"/>
    </row>
    <row r="339" spans="26:71" x14ac:dyDescent="0.2">
      <c r="Z339" s="149"/>
      <c r="AA339" s="149"/>
      <c r="AB339" s="149"/>
      <c r="AC339" s="149"/>
      <c r="AD339" s="149"/>
      <c r="AE339" s="149"/>
      <c r="AF339" s="149"/>
      <c r="AG339" s="149"/>
      <c r="AH339" s="149"/>
      <c r="AI339" s="149"/>
      <c r="AJ339" s="149"/>
      <c r="AK339" s="149"/>
      <c r="AL339" s="149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  <c r="BI339" s="149"/>
      <c r="BJ339" s="149"/>
      <c r="BK339" s="149"/>
      <c r="BL339" s="149"/>
      <c r="BM339" s="149"/>
      <c r="BN339" s="149"/>
      <c r="BO339" s="149"/>
      <c r="BP339" s="149"/>
      <c r="BQ339" s="149"/>
      <c r="BR339" s="149"/>
      <c r="BS339" s="149"/>
    </row>
    <row r="340" spans="26:71" x14ac:dyDescent="0.2">
      <c r="Z340" s="149"/>
      <c r="AA340" s="149"/>
      <c r="AB340" s="149"/>
      <c r="AC340" s="149"/>
      <c r="AD340" s="149"/>
      <c r="AE340" s="149"/>
      <c r="AF340" s="149"/>
      <c r="AG340" s="149"/>
      <c r="AH340" s="149"/>
      <c r="AI340" s="149"/>
      <c r="AJ340" s="149"/>
      <c r="AK340" s="149"/>
      <c r="AL340" s="149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  <c r="BI340" s="149"/>
      <c r="BJ340" s="149"/>
      <c r="BK340" s="149"/>
      <c r="BL340" s="149"/>
      <c r="BM340" s="149"/>
      <c r="BN340" s="149"/>
      <c r="BO340" s="149"/>
      <c r="BP340" s="149"/>
      <c r="BQ340" s="149"/>
      <c r="BR340" s="149"/>
      <c r="BS340" s="149"/>
    </row>
    <row r="341" spans="26:71" x14ac:dyDescent="0.2">
      <c r="Z341" s="149"/>
      <c r="AA341" s="149"/>
      <c r="AB341" s="149"/>
      <c r="AC341" s="149"/>
      <c r="AD341" s="149"/>
      <c r="AE341" s="149"/>
      <c r="AF341" s="149"/>
      <c r="AG341" s="149"/>
      <c r="AH341" s="149"/>
      <c r="AI341" s="149"/>
      <c r="AJ341" s="149"/>
      <c r="AK341" s="149"/>
      <c r="AL341" s="149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  <c r="BI341" s="149"/>
      <c r="BJ341" s="149"/>
      <c r="BK341" s="149"/>
      <c r="BL341" s="149"/>
      <c r="BM341" s="149"/>
      <c r="BN341" s="149"/>
      <c r="BO341" s="149"/>
      <c r="BP341" s="149"/>
      <c r="BQ341" s="149"/>
      <c r="BR341" s="149"/>
      <c r="BS341" s="149"/>
    </row>
    <row r="342" spans="26:71" x14ac:dyDescent="0.2">
      <c r="Z342" s="149"/>
      <c r="AA342" s="149"/>
      <c r="AB342" s="149"/>
      <c r="AC342" s="149"/>
      <c r="AD342" s="149"/>
      <c r="AE342" s="149"/>
      <c r="AF342" s="149"/>
      <c r="AG342" s="149"/>
      <c r="AH342" s="149"/>
      <c r="AI342" s="149"/>
      <c r="AJ342" s="149"/>
      <c r="AK342" s="149"/>
      <c r="AL342" s="149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  <c r="BI342" s="149"/>
      <c r="BJ342" s="149"/>
      <c r="BK342" s="149"/>
      <c r="BL342" s="149"/>
      <c r="BM342" s="149"/>
      <c r="BN342" s="149"/>
      <c r="BO342" s="149"/>
      <c r="BP342" s="149"/>
      <c r="BQ342" s="149"/>
      <c r="BR342" s="149"/>
      <c r="BS342" s="149"/>
    </row>
    <row r="343" spans="26:71" x14ac:dyDescent="0.2">
      <c r="Z343" s="149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K343" s="149"/>
      <c r="AL343" s="149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  <c r="BI343" s="149"/>
      <c r="BJ343" s="149"/>
      <c r="BK343" s="149"/>
      <c r="BL343" s="149"/>
      <c r="BM343" s="149"/>
      <c r="BN343" s="149"/>
      <c r="BO343" s="149"/>
      <c r="BP343" s="149"/>
      <c r="BQ343" s="149"/>
      <c r="BR343" s="149"/>
      <c r="BS343" s="149"/>
    </row>
    <row r="344" spans="26:71" x14ac:dyDescent="0.2">
      <c r="Z344" s="149"/>
      <c r="AA344" s="149"/>
      <c r="AB344" s="149"/>
      <c r="AC344" s="149"/>
      <c r="AD344" s="149"/>
      <c r="AE344" s="149"/>
      <c r="AF344" s="149"/>
      <c r="AG344" s="149"/>
      <c r="AH344" s="149"/>
      <c r="AI344" s="149"/>
      <c r="AJ344" s="149"/>
      <c r="AK344" s="149"/>
      <c r="AL344" s="149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  <c r="BI344" s="149"/>
      <c r="BJ344" s="149"/>
      <c r="BK344" s="149"/>
      <c r="BL344" s="149"/>
      <c r="BM344" s="149"/>
      <c r="BN344" s="149"/>
      <c r="BO344" s="149"/>
      <c r="BP344" s="149"/>
      <c r="BQ344" s="149"/>
      <c r="BR344" s="149"/>
      <c r="BS344" s="149"/>
    </row>
    <row r="345" spans="26:71" x14ac:dyDescent="0.2">
      <c r="Z345" s="149"/>
      <c r="AA345" s="149"/>
      <c r="AB345" s="149"/>
      <c r="AC345" s="149"/>
      <c r="AD345" s="149"/>
      <c r="AE345" s="149"/>
      <c r="AF345" s="149"/>
      <c r="AG345" s="149"/>
      <c r="AH345" s="149"/>
      <c r="AI345" s="149"/>
      <c r="AJ345" s="149"/>
      <c r="AK345" s="149"/>
      <c r="AL345" s="149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  <c r="BI345" s="149"/>
      <c r="BJ345" s="149"/>
      <c r="BK345" s="149"/>
      <c r="BL345" s="149"/>
      <c r="BM345" s="149"/>
      <c r="BN345" s="149"/>
      <c r="BO345" s="149"/>
      <c r="BP345" s="149"/>
      <c r="BQ345" s="149"/>
      <c r="BR345" s="149"/>
      <c r="BS345" s="149"/>
    </row>
    <row r="346" spans="26:71" x14ac:dyDescent="0.2">
      <c r="Z346" s="149"/>
      <c r="AA346" s="149"/>
      <c r="AB346" s="149"/>
      <c r="AC346" s="149"/>
      <c r="AD346" s="149"/>
      <c r="AE346" s="149"/>
      <c r="AF346" s="149"/>
      <c r="AG346" s="149"/>
      <c r="AH346" s="149"/>
      <c r="AI346" s="149"/>
      <c r="AJ346" s="149"/>
      <c r="AK346" s="149"/>
      <c r="AL346" s="149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  <c r="BI346" s="149"/>
      <c r="BJ346" s="149"/>
      <c r="BK346" s="149"/>
      <c r="BL346" s="149"/>
      <c r="BM346" s="149"/>
      <c r="BN346" s="149"/>
      <c r="BO346" s="149"/>
      <c r="BP346" s="149"/>
      <c r="BQ346" s="149"/>
      <c r="BR346" s="149"/>
      <c r="BS346" s="149"/>
    </row>
    <row r="347" spans="26:71" x14ac:dyDescent="0.2">
      <c r="Z347" s="149"/>
      <c r="AA347" s="149"/>
      <c r="AB347" s="149"/>
      <c r="AC347" s="149"/>
      <c r="AD347" s="149"/>
      <c r="AE347" s="149"/>
      <c r="AF347" s="149"/>
      <c r="AG347" s="149"/>
      <c r="AH347" s="149"/>
      <c r="AI347" s="149"/>
      <c r="AJ347" s="149"/>
      <c r="AK347" s="149"/>
      <c r="AL347" s="149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  <c r="BI347" s="149"/>
      <c r="BJ347" s="149"/>
      <c r="BK347" s="149"/>
      <c r="BL347" s="149"/>
      <c r="BM347" s="149"/>
      <c r="BN347" s="149"/>
      <c r="BO347" s="149"/>
      <c r="BP347" s="149"/>
      <c r="BQ347" s="149"/>
      <c r="BR347" s="149"/>
      <c r="BS347" s="149"/>
    </row>
    <row r="348" spans="26:71" x14ac:dyDescent="0.2">
      <c r="Z348" s="149"/>
      <c r="AA348" s="149"/>
      <c r="AB348" s="149"/>
      <c r="AC348" s="149"/>
      <c r="AD348" s="149"/>
      <c r="AE348" s="149"/>
      <c r="AF348" s="149"/>
      <c r="AG348" s="149"/>
      <c r="AH348" s="149"/>
      <c r="AI348" s="149"/>
      <c r="AJ348" s="149"/>
      <c r="AK348" s="149"/>
      <c r="AL348" s="149"/>
      <c r="AM348" s="149"/>
      <c r="AN348" s="149"/>
      <c r="AO348" s="149"/>
      <c r="AP348" s="149"/>
      <c r="AQ348" s="149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  <c r="BI348" s="149"/>
      <c r="BJ348" s="149"/>
      <c r="BK348" s="149"/>
      <c r="BL348" s="149"/>
      <c r="BM348" s="149"/>
      <c r="BN348" s="149"/>
      <c r="BO348" s="149"/>
      <c r="BP348" s="149"/>
      <c r="BQ348" s="149"/>
      <c r="BR348" s="149"/>
      <c r="BS348" s="149"/>
    </row>
    <row r="349" spans="26:71" x14ac:dyDescent="0.2">
      <c r="Z349" s="149"/>
      <c r="AA349" s="149"/>
      <c r="AB349" s="149"/>
      <c r="AC349" s="149"/>
      <c r="AD349" s="149"/>
      <c r="AE349" s="149"/>
      <c r="AF349" s="149"/>
      <c r="AG349" s="149"/>
      <c r="AH349" s="149"/>
      <c r="AI349" s="149"/>
      <c r="AJ349" s="149"/>
      <c r="AK349" s="149"/>
      <c r="AL349" s="149"/>
      <c r="AM349" s="149"/>
      <c r="AN349" s="149"/>
      <c r="AO349" s="149"/>
      <c r="AP349" s="149"/>
      <c r="AQ349" s="149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  <c r="BI349" s="149"/>
      <c r="BJ349" s="149"/>
      <c r="BK349" s="149"/>
      <c r="BL349" s="149"/>
      <c r="BM349" s="149"/>
      <c r="BN349" s="149"/>
      <c r="BO349" s="149"/>
      <c r="BP349" s="149"/>
      <c r="BQ349" s="149"/>
      <c r="BR349" s="149"/>
      <c r="BS349" s="149"/>
    </row>
    <row r="350" spans="26:71" x14ac:dyDescent="0.2">
      <c r="Z350" s="149"/>
      <c r="AA350" s="149"/>
      <c r="AB350" s="149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  <c r="BI350" s="149"/>
      <c r="BJ350" s="149"/>
      <c r="BK350" s="149"/>
      <c r="BL350" s="149"/>
      <c r="BM350" s="149"/>
      <c r="BN350" s="149"/>
      <c r="BO350" s="149"/>
      <c r="BP350" s="149"/>
      <c r="BQ350" s="149"/>
      <c r="BR350" s="149"/>
      <c r="BS350" s="149"/>
    </row>
    <row r="351" spans="26:71" x14ac:dyDescent="0.2">
      <c r="Z351" s="149"/>
      <c r="AA351" s="149"/>
      <c r="AB351" s="149"/>
      <c r="AC351" s="149"/>
      <c r="AD351" s="149"/>
      <c r="AE351" s="149"/>
      <c r="AF351" s="149"/>
      <c r="AG351" s="149"/>
      <c r="AH351" s="149"/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  <c r="BI351" s="149"/>
      <c r="BJ351" s="149"/>
      <c r="BK351" s="149"/>
      <c r="BL351" s="149"/>
      <c r="BM351" s="149"/>
      <c r="BN351" s="149"/>
      <c r="BO351" s="149"/>
      <c r="BP351" s="149"/>
      <c r="BQ351" s="149"/>
      <c r="BR351" s="149"/>
      <c r="BS351" s="149"/>
    </row>
    <row r="352" spans="26:71" x14ac:dyDescent="0.2">
      <c r="Z352" s="149"/>
      <c r="AA352" s="149"/>
      <c r="AB352" s="149"/>
      <c r="AC352" s="149"/>
      <c r="AD352" s="149"/>
      <c r="AE352" s="149"/>
      <c r="AF352" s="149"/>
      <c r="AG352" s="149"/>
      <c r="AH352" s="149"/>
      <c r="AI352" s="149"/>
      <c r="AJ352" s="149"/>
      <c r="AK352" s="149"/>
      <c r="AL352" s="149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  <c r="BI352" s="149"/>
      <c r="BJ352" s="149"/>
      <c r="BK352" s="149"/>
      <c r="BL352" s="149"/>
      <c r="BM352" s="149"/>
      <c r="BN352" s="149"/>
      <c r="BO352" s="149"/>
      <c r="BP352" s="149"/>
      <c r="BQ352" s="149"/>
      <c r="BR352" s="149"/>
      <c r="BS352" s="149"/>
    </row>
    <row r="353" spans="26:71" x14ac:dyDescent="0.2">
      <c r="Z353" s="149"/>
      <c r="AA353" s="149"/>
      <c r="AB353" s="149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  <c r="BI353" s="149"/>
      <c r="BJ353" s="149"/>
      <c r="BK353" s="149"/>
      <c r="BL353" s="149"/>
      <c r="BM353" s="149"/>
      <c r="BN353" s="149"/>
      <c r="BO353" s="149"/>
      <c r="BP353" s="149"/>
      <c r="BQ353" s="149"/>
      <c r="BR353" s="149"/>
      <c r="BS353" s="149"/>
    </row>
    <row r="354" spans="26:71" x14ac:dyDescent="0.2">
      <c r="Z354" s="149"/>
      <c r="AA354" s="149"/>
      <c r="AB354" s="149"/>
      <c r="AC354" s="149"/>
      <c r="AD354" s="149"/>
      <c r="AE354" s="149"/>
      <c r="AF354" s="149"/>
      <c r="AG354" s="149"/>
      <c r="AH354" s="149"/>
      <c r="AI354" s="149"/>
      <c r="AJ354" s="149"/>
      <c r="AK354" s="149"/>
      <c r="AL354" s="149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  <c r="BI354" s="149"/>
      <c r="BJ354" s="149"/>
      <c r="BK354" s="149"/>
      <c r="BL354" s="149"/>
      <c r="BM354" s="149"/>
      <c r="BN354" s="149"/>
      <c r="BO354" s="149"/>
      <c r="BP354" s="149"/>
      <c r="BQ354" s="149"/>
      <c r="BR354" s="149"/>
      <c r="BS354" s="149"/>
    </row>
    <row r="355" spans="26:71" x14ac:dyDescent="0.2">
      <c r="Z355" s="149"/>
      <c r="AA355" s="149"/>
      <c r="AB355" s="149"/>
      <c r="AC355" s="149"/>
      <c r="AD355" s="149"/>
      <c r="AE355" s="149"/>
      <c r="AF355" s="149"/>
      <c r="AG355" s="149"/>
      <c r="AH355" s="149"/>
      <c r="AI355" s="149"/>
      <c r="AJ355" s="149"/>
      <c r="AK355" s="149"/>
      <c r="AL355" s="149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  <c r="BI355" s="149"/>
      <c r="BJ355" s="149"/>
      <c r="BK355" s="149"/>
      <c r="BL355" s="149"/>
      <c r="BM355" s="149"/>
      <c r="BN355" s="149"/>
      <c r="BO355" s="149"/>
      <c r="BP355" s="149"/>
      <c r="BQ355" s="149"/>
      <c r="BR355" s="149"/>
      <c r="BS355" s="149"/>
    </row>
    <row r="356" spans="26:71" x14ac:dyDescent="0.2">
      <c r="Z356" s="149"/>
      <c r="AA356" s="149"/>
      <c r="AB356" s="149"/>
      <c r="AC356" s="149"/>
      <c r="AD356" s="149"/>
      <c r="AE356" s="149"/>
      <c r="AF356" s="149"/>
      <c r="AG356" s="149"/>
      <c r="AH356" s="149"/>
      <c r="AI356" s="149"/>
      <c r="AJ356" s="149"/>
      <c r="AK356" s="149"/>
      <c r="AL356" s="149"/>
      <c r="AM356" s="149"/>
      <c r="AN356" s="149"/>
      <c r="AO356" s="149"/>
      <c r="AP356" s="149"/>
      <c r="AQ356" s="149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  <c r="BI356" s="149"/>
      <c r="BJ356" s="149"/>
      <c r="BK356" s="149"/>
      <c r="BL356" s="149"/>
      <c r="BM356" s="149"/>
      <c r="BN356" s="149"/>
      <c r="BO356" s="149"/>
      <c r="BP356" s="149"/>
      <c r="BQ356" s="149"/>
      <c r="BR356" s="149"/>
      <c r="BS356" s="149"/>
    </row>
    <row r="357" spans="26:71" x14ac:dyDescent="0.2">
      <c r="Z357" s="149"/>
      <c r="AA357" s="149"/>
      <c r="AB357" s="149"/>
      <c r="AC357" s="149"/>
      <c r="AD357" s="149"/>
      <c r="AE357" s="149"/>
      <c r="AF357" s="149"/>
      <c r="AG357" s="149"/>
      <c r="AH357" s="149"/>
      <c r="AI357" s="149"/>
      <c r="AJ357" s="149"/>
      <c r="AK357" s="149"/>
      <c r="AL357" s="149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  <c r="BI357" s="149"/>
      <c r="BJ357" s="149"/>
      <c r="BK357" s="149"/>
      <c r="BL357" s="149"/>
      <c r="BM357" s="149"/>
      <c r="BN357" s="149"/>
      <c r="BO357" s="149"/>
      <c r="BP357" s="149"/>
      <c r="BQ357" s="149"/>
      <c r="BR357" s="149"/>
      <c r="BS357" s="149"/>
    </row>
    <row r="358" spans="26:71" x14ac:dyDescent="0.2">
      <c r="Z358" s="149"/>
      <c r="AA358" s="149"/>
      <c r="AB358" s="149"/>
      <c r="AC358" s="149"/>
      <c r="AD358" s="149"/>
      <c r="AE358" s="149"/>
      <c r="AF358" s="149"/>
      <c r="AG358" s="149"/>
      <c r="AH358" s="149"/>
      <c r="AI358" s="149"/>
      <c r="AJ358" s="149"/>
      <c r="AK358" s="149"/>
      <c r="AL358" s="149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  <c r="BI358" s="149"/>
      <c r="BJ358" s="149"/>
      <c r="BK358" s="149"/>
      <c r="BL358" s="149"/>
      <c r="BM358" s="149"/>
      <c r="BN358" s="149"/>
      <c r="BO358" s="149"/>
      <c r="BP358" s="149"/>
      <c r="BQ358" s="149"/>
      <c r="BR358" s="149"/>
      <c r="BS358" s="149"/>
    </row>
    <row r="359" spans="26:71" x14ac:dyDescent="0.2">
      <c r="Z359" s="149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K359" s="149"/>
      <c r="AL359" s="149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  <c r="BI359" s="149"/>
      <c r="BJ359" s="149"/>
      <c r="BK359" s="149"/>
      <c r="BL359" s="149"/>
      <c r="BM359" s="149"/>
      <c r="BN359" s="149"/>
      <c r="BO359" s="149"/>
      <c r="BP359" s="149"/>
      <c r="BQ359" s="149"/>
      <c r="BR359" s="149"/>
      <c r="BS359" s="149"/>
    </row>
    <row r="360" spans="26:71" x14ac:dyDescent="0.2">
      <c r="Z360" s="149"/>
      <c r="AA360" s="149"/>
      <c r="AB360" s="149"/>
      <c r="AC360" s="149"/>
      <c r="AD360" s="149"/>
      <c r="AE360" s="149"/>
      <c r="AF360" s="149"/>
      <c r="AG360" s="149"/>
      <c r="AH360" s="149"/>
      <c r="AI360" s="149"/>
      <c r="AJ360" s="149"/>
      <c r="AK360" s="149"/>
      <c r="AL360" s="149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  <c r="BI360" s="149"/>
      <c r="BJ360" s="149"/>
      <c r="BK360" s="149"/>
      <c r="BL360" s="149"/>
      <c r="BM360" s="149"/>
      <c r="BN360" s="149"/>
      <c r="BO360" s="149"/>
      <c r="BP360" s="149"/>
      <c r="BQ360" s="149"/>
      <c r="BR360" s="149"/>
      <c r="BS360" s="149"/>
    </row>
    <row r="361" spans="26:71" x14ac:dyDescent="0.2">
      <c r="Z361" s="149"/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K361" s="149"/>
      <c r="AL361" s="149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  <c r="BI361" s="149"/>
      <c r="BJ361" s="149"/>
      <c r="BK361" s="149"/>
      <c r="BL361" s="149"/>
      <c r="BM361" s="149"/>
      <c r="BN361" s="149"/>
      <c r="BO361" s="149"/>
      <c r="BP361" s="149"/>
      <c r="BQ361" s="149"/>
      <c r="BR361" s="149"/>
      <c r="BS361" s="149"/>
    </row>
    <row r="362" spans="26:71" x14ac:dyDescent="0.2">
      <c r="Z362" s="149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K362" s="149"/>
      <c r="AL362" s="149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  <c r="BI362" s="149"/>
      <c r="BJ362" s="149"/>
      <c r="BK362" s="149"/>
      <c r="BL362" s="149"/>
      <c r="BM362" s="149"/>
      <c r="BN362" s="149"/>
      <c r="BO362" s="149"/>
      <c r="BP362" s="149"/>
      <c r="BQ362" s="149"/>
      <c r="BR362" s="149"/>
      <c r="BS362" s="149"/>
    </row>
    <row r="363" spans="26:71" x14ac:dyDescent="0.2">
      <c r="Z363" s="149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  <c r="BI363" s="149"/>
      <c r="BJ363" s="149"/>
      <c r="BK363" s="149"/>
      <c r="BL363" s="149"/>
      <c r="BM363" s="149"/>
      <c r="BN363" s="149"/>
      <c r="BO363" s="149"/>
      <c r="BP363" s="149"/>
      <c r="BQ363" s="149"/>
      <c r="BR363" s="149"/>
      <c r="BS363" s="149"/>
    </row>
    <row r="364" spans="26:71" x14ac:dyDescent="0.2">
      <c r="Z364" s="149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  <c r="BI364" s="149"/>
      <c r="BJ364" s="149"/>
      <c r="BK364" s="149"/>
      <c r="BL364" s="149"/>
      <c r="BM364" s="149"/>
      <c r="BN364" s="149"/>
      <c r="BO364" s="149"/>
      <c r="BP364" s="149"/>
      <c r="BQ364" s="149"/>
      <c r="BR364" s="149"/>
      <c r="BS364" s="149"/>
    </row>
    <row r="365" spans="26:71" x14ac:dyDescent="0.2">
      <c r="Z365" s="149"/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K365" s="149"/>
      <c r="AL365" s="149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  <c r="BI365" s="149"/>
      <c r="BJ365" s="149"/>
      <c r="BK365" s="149"/>
      <c r="BL365" s="149"/>
      <c r="BM365" s="149"/>
      <c r="BN365" s="149"/>
      <c r="BO365" s="149"/>
      <c r="BP365" s="149"/>
      <c r="BQ365" s="149"/>
      <c r="BR365" s="149"/>
      <c r="BS365" s="149"/>
    </row>
    <row r="366" spans="26:71" x14ac:dyDescent="0.2">
      <c r="Z366" s="149"/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K366" s="149"/>
      <c r="AL366" s="149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  <c r="BI366" s="149"/>
      <c r="BJ366" s="149"/>
      <c r="BK366" s="149"/>
      <c r="BL366" s="149"/>
      <c r="BM366" s="149"/>
      <c r="BN366" s="149"/>
      <c r="BO366" s="149"/>
      <c r="BP366" s="149"/>
      <c r="BQ366" s="149"/>
      <c r="BR366" s="149"/>
      <c r="BS366" s="149"/>
    </row>
    <row r="367" spans="26:71" x14ac:dyDescent="0.2">
      <c r="Z367" s="149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  <c r="BI367" s="149"/>
      <c r="BJ367" s="149"/>
      <c r="BK367" s="149"/>
      <c r="BL367" s="149"/>
      <c r="BM367" s="149"/>
      <c r="BN367" s="149"/>
      <c r="BO367" s="149"/>
      <c r="BP367" s="149"/>
      <c r="BQ367" s="149"/>
      <c r="BR367" s="149"/>
      <c r="BS367" s="149"/>
    </row>
    <row r="368" spans="26:71" x14ac:dyDescent="0.2">
      <c r="Z368" s="149"/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K368" s="149"/>
      <c r="AL368" s="149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  <c r="BI368" s="149"/>
      <c r="BJ368" s="149"/>
      <c r="BK368" s="149"/>
      <c r="BL368" s="149"/>
      <c r="BM368" s="149"/>
      <c r="BN368" s="149"/>
      <c r="BO368" s="149"/>
      <c r="BP368" s="149"/>
      <c r="BQ368" s="149"/>
      <c r="BR368" s="149"/>
      <c r="BS368" s="149"/>
    </row>
    <row r="369" spans="26:71" x14ac:dyDescent="0.2">
      <c r="Z369" s="149"/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K369" s="149"/>
      <c r="AL369" s="149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  <c r="BI369" s="149"/>
      <c r="BJ369" s="149"/>
      <c r="BK369" s="149"/>
      <c r="BL369" s="149"/>
      <c r="BM369" s="149"/>
      <c r="BN369" s="149"/>
      <c r="BO369" s="149"/>
      <c r="BP369" s="149"/>
      <c r="BQ369" s="149"/>
      <c r="BR369" s="149"/>
      <c r="BS369" s="149"/>
    </row>
    <row r="370" spans="26:71" x14ac:dyDescent="0.2">
      <c r="Z370" s="149"/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K370" s="149"/>
      <c r="AL370" s="149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  <c r="BI370" s="149"/>
      <c r="BJ370" s="149"/>
      <c r="BK370" s="149"/>
      <c r="BL370" s="149"/>
      <c r="BM370" s="149"/>
      <c r="BN370" s="149"/>
      <c r="BO370" s="149"/>
      <c r="BP370" s="149"/>
      <c r="BQ370" s="149"/>
      <c r="BR370" s="149"/>
      <c r="BS370" s="149"/>
    </row>
    <row r="371" spans="26:71" x14ac:dyDescent="0.2">
      <c r="Z371" s="149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K371" s="149"/>
      <c r="AL371" s="149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  <c r="BI371" s="149"/>
      <c r="BJ371" s="149"/>
      <c r="BK371" s="149"/>
      <c r="BL371" s="149"/>
      <c r="BM371" s="149"/>
      <c r="BN371" s="149"/>
      <c r="BO371" s="149"/>
      <c r="BP371" s="149"/>
      <c r="BQ371" s="149"/>
      <c r="BR371" s="149"/>
      <c r="BS371" s="149"/>
    </row>
    <row r="372" spans="26:71" x14ac:dyDescent="0.2">
      <c r="Z372" s="149"/>
      <c r="AA372" s="149"/>
      <c r="AB372" s="149"/>
      <c r="AC372" s="149"/>
      <c r="AD372" s="149"/>
      <c r="AE372" s="149"/>
      <c r="AF372" s="149"/>
      <c r="AG372" s="149"/>
      <c r="AH372" s="149"/>
      <c r="AI372" s="149"/>
      <c r="AJ372" s="149"/>
      <c r="AK372" s="149"/>
      <c r="AL372" s="149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  <c r="BI372" s="149"/>
      <c r="BJ372" s="149"/>
      <c r="BK372" s="149"/>
      <c r="BL372" s="149"/>
      <c r="BM372" s="149"/>
      <c r="BN372" s="149"/>
      <c r="BO372" s="149"/>
      <c r="BP372" s="149"/>
      <c r="BQ372" s="149"/>
      <c r="BR372" s="149"/>
      <c r="BS372" s="149"/>
    </row>
    <row r="373" spans="26:71" x14ac:dyDescent="0.2">
      <c r="Z373" s="149"/>
      <c r="AA373" s="149"/>
      <c r="AB373" s="149"/>
      <c r="AC373" s="149"/>
      <c r="AD373" s="149"/>
      <c r="AE373" s="149"/>
      <c r="AF373" s="149"/>
      <c r="AG373" s="149"/>
      <c r="AH373" s="149"/>
      <c r="AI373" s="149"/>
      <c r="AJ373" s="149"/>
      <c r="AK373" s="149"/>
      <c r="AL373" s="149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  <c r="BI373" s="149"/>
      <c r="BJ373" s="149"/>
      <c r="BK373" s="149"/>
      <c r="BL373" s="149"/>
      <c r="BM373" s="149"/>
      <c r="BN373" s="149"/>
      <c r="BO373" s="149"/>
      <c r="BP373" s="149"/>
      <c r="BQ373" s="149"/>
      <c r="BR373" s="149"/>
      <c r="BS373" s="149"/>
    </row>
    <row r="374" spans="26:71" x14ac:dyDescent="0.2">
      <c r="Z374" s="149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  <c r="BI374" s="149"/>
      <c r="BJ374" s="149"/>
      <c r="BK374" s="149"/>
      <c r="BL374" s="149"/>
      <c r="BM374" s="149"/>
      <c r="BN374" s="149"/>
      <c r="BO374" s="149"/>
      <c r="BP374" s="149"/>
      <c r="BQ374" s="149"/>
      <c r="BR374" s="149"/>
      <c r="BS374" s="149"/>
    </row>
    <row r="375" spans="26:71" x14ac:dyDescent="0.2">
      <c r="Z375" s="149"/>
      <c r="AA375" s="149"/>
      <c r="AB375" s="149"/>
      <c r="AC375" s="149"/>
      <c r="AD375" s="149"/>
      <c r="AE375" s="149"/>
      <c r="AF375" s="149"/>
      <c r="AG375" s="149"/>
      <c r="AH375" s="149"/>
      <c r="AI375" s="149"/>
      <c r="AJ375" s="149"/>
      <c r="AK375" s="149"/>
      <c r="AL375" s="149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  <c r="BI375" s="149"/>
      <c r="BJ375" s="149"/>
      <c r="BK375" s="149"/>
      <c r="BL375" s="149"/>
      <c r="BM375" s="149"/>
      <c r="BN375" s="149"/>
      <c r="BO375" s="149"/>
      <c r="BP375" s="149"/>
      <c r="BQ375" s="149"/>
      <c r="BR375" s="149"/>
      <c r="BS375" s="149"/>
    </row>
    <row r="376" spans="26:71" x14ac:dyDescent="0.2">
      <c r="Z376" s="149"/>
      <c r="AA376" s="149"/>
      <c r="AB376" s="149"/>
      <c r="AC376" s="149"/>
      <c r="AD376" s="149"/>
      <c r="AE376" s="149"/>
      <c r="AF376" s="149"/>
      <c r="AG376" s="149"/>
      <c r="AH376" s="149"/>
      <c r="AI376" s="149"/>
      <c r="AJ376" s="149"/>
      <c r="AK376" s="149"/>
      <c r="AL376" s="149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  <c r="BI376" s="149"/>
      <c r="BJ376" s="149"/>
      <c r="BK376" s="149"/>
      <c r="BL376" s="149"/>
      <c r="BM376" s="149"/>
      <c r="BN376" s="149"/>
      <c r="BO376" s="149"/>
      <c r="BP376" s="149"/>
      <c r="BQ376" s="149"/>
      <c r="BR376" s="149"/>
      <c r="BS376" s="149"/>
    </row>
    <row r="377" spans="26:71" x14ac:dyDescent="0.2">
      <c r="Z377" s="149"/>
      <c r="AA377" s="149"/>
      <c r="AB377" s="149"/>
      <c r="AC377" s="149"/>
      <c r="AD377" s="149"/>
      <c r="AE377" s="149"/>
      <c r="AF377" s="149"/>
      <c r="AG377" s="149"/>
      <c r="AH377" s="149"/>
      <c r="AI377" s="149"/>
      <c r="AJ377" s="149"/>
      <c r="AK377" s="149"/>
      <c r="AL377" s="149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  <c r="BI377" s="149"/>
      <c r="BJ377" s="149"/>
      <c r="BK377" s="149"/>
      <c r="BL377" s="149"/>
      <c r="BM377" s="149"/>
      <c r="BN377" s="149"/>
      <c r="BO377" s="149"/>
      <c r="BP377" s="149"/>
      <c r="BQ377" s="149"/>
      <c r="BR377" s="149"/>
      <c r="BS377" s="149"/>
    </row>
    <row r="378" spans="26:71" x14ac:dyDescent="0.2">
      <c r="Z378" s="149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K378" s="149"/>
      <c r="AL378" s="149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  <c r="BI378" s="149"/>
      <c r="BJ378" s="149"/>
      <c r="BK378" s="149"/>
      <c r="BL378" s="149"/>
      <c r="BM378" s="149"/>
      <c r="BN378" s="149"/>
      <c r="BO378" s="149"/>
      <c r="BP378" s="149"/>
      <c r="BQ378" s="149"/>
      <c r="BR378" s="149"/>
      <c r="BS378" s="149"/>
    </row>
    <row r="379" spans="26:71" x14ac:dyDescent="0.2">
      <c r="Z379" s="149"/>
      <c r="AA379" s="149"/>
      <c r="AB379" s="149"/>
      <c r="AC379" s="149"/>
      <c r="AD379" s="149"/>
      <c r="AE379" s="149"/>
      <c r="AF379" s="149"/>
      <c r="AG379" s="149"/>
      <c r="AH379" s="149"/>
      <c r="AI379" s="149"/>
      <c r="AJ379" s="149"/>
      <c r="AK379" s="149"/>
      <c r="AL379" s="149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  <c r="BI379" s="149"/>
      <c r="BJ379" s="149"/>
      <c r="BK379" s="149"/>
      <c r="BL379" s="149"/>
      <c r="BM379" s="149"/>
      <c r="BN379" s="149"/>
      <c r="BO379" s="149"/>
      <c r="BP379" s="149"/>
      <c r="BQ379" s="149"/>
      <c r="BR379" s="149"/>
      <c r="BS379" s="149"/>
    </row>
    <row r="380" spans="26:71" x14ac:dyDescent="0.2">
      <c r="Z380" s="149"/>
      <c r="AA380" s="149"/>
      <c r="AB380" s="149"/>
      <c r="AC380" s="149"/>
      <c r="AD380" s="149"/>
      <c r="AE380" s="149"/>
      <c r="AF380" s="149"/>
      <c r="AG380" s="149"/>
      <c r="AH380" s="149"/>
      <c r="AI380" s="149"/>
      <c r="AJ380" s="149"/>
      <c r="AK380" s="149"/>
      <c r="AL380" s="149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  <c r="BI380" s="149"/>
      <c r="BJ380" s="149"/>
      <c r="BK380" s="149"/>
      <c r="BL380" s="149"/>
      <c r="BM380" s="149"/>
      <c r="BN380" s="149"/>
      <c r="BO380" s="149"/>
      <c r="BP380" s="149"/>
      <c r="BQ380" s="149"/>
      <c r="BR380" s="149"/>
      <c r="BS380" s="149"/>
    </row>
    <row r="381" spans="26:71" x14ac:dyDescent="0.2">
      <c r="Z381" s="149"/>
      <c r="AA381" s="149"/>
      <c r="AB381" s="149"/>
      <c r="AC381" s="149"/>
      <c r="AD381" s="149"/>
      <c r="AE381" s="149"/>
      <c r="AF381" s="149"/>
      <c r="AG381" s="149"/>
      <c r="AH381" s="149"/>
      <c r="AI381" s="149"/>
      <c r="AJ381" s="149"/>
      <c r="AK381" s="149"/>
      <c r="AL381" s="149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  <c r="BI381" s="149"/>
      <c r="BJ381" s="149"/>
      <c r="BK381" s="149"/>
      <c r="BL381" s="149"/>
      <c r="BM381" s="149"/>
      <c r="BN381" s="149"/>
      <c r="BO381" s="149"/>
      <c r="BP381" s="149"/>
      <c r="BQ381" s="149"/>
      <c r="BR381" s="149"/>
      <c r="BS381" s="149"/>
    </row>
    <row r="382" spans="26:71" x14ac:dyDescent="0.2">
      <c r="Z382" s="149"/>
      <c r="AA382" s="149"/>
      <c r="AB382" s="149"/>
      <c r="AC382" s="149"/>
      <c r="AD382" s="149"/>
      <c r="AE382" s="149"/>
      <c r="AF382" s="149"/>
      <c r="AG382" s="149"/>
      <c r="AH382" s="149"/>
      <c r="AI382" s="149"/>
      <c r="AJ382" s="149"/>
      <c r="AK382" s="149"/>
      <c r="AL382" s="149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  <c r="BI382" s="149"/>
      <c r="BJ382" s="149"/>
      <c r="BK382" s="149"/>
      <c r="BL382" s="149"/>
      <c r="BM382" s="149"/>
      <c r="BN382" s="149"/>
      <c r="BO382" s="149"/>
      <c r="BP382" s="149"/>
      <c r="BQ382" s="149"/>
      <c r="BR382" s="149"/>
      <c r="BS382" s="149"/>
    </row>
    <row r="383" spans="26:71" x14ac:dyDescent="0.2">
      <c r="Z383" s="149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  <c r="BI383" s="149"/>
      <c r="BJ383" s="149"/>
      <c r="BK383" s="149"/>
      <c r="BL383" s="149"/>
      <c r="BM383" s="149"/>
      <c r="BN383" s="149"/>
      <c r="BO383" s="149"/>
      <c r="BP383" s="149"/>
      <c r="BQ383" s="149"/>
      <c r="BR383" s="149"/>
      <c r="BS383" s="149"/>
    </row>
    <row r="384" spans="26:71" x14ac:dyDescent="0.2">
      <c r="Z384" s="149"/>
      <c r="AA384" s="149"/>
      <c r="AB384" s="149"/>
      <c r="AC384" s="149"/>
      <c r="AD384" s="149"/>
      <c r="AE384" s="149"/>
      <c r="AF384" s="149"/>
      <c r="AG384" s="149"/>
      <c r="AH384" s="149"/>
      <c r="AI384" s="149"/>
      <c r="AJ384" s="149"/>
      <c r="AK384" s="149"/>
      <c r="AL384" s="149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  <c r="BI384" s="149"/>
      <c r="BJ384" s="149"/>
      <c r="BK384" s="149"/>
      <c r="BL384" s="149"/>
      <c r="BM384" s="149"/>
      <c r="BN384" s="149"/>
      <c r="BO384" s="149"/>
      <c r="BP384" s="149"/>
      <c r="BQ384" s="149"/>
      <c r="BR384" s="149"/>
      <c r="BS384" s="149"/>
    </row>
    <row r="385" spans="26:71" x14ac:dyDescent="0.2">
      <c r="Z385" s="149"/>
      <c r="AA385" s="149"/>
      <c r="AB385" s="149"/>
      <c r="AC385" s="149"/>
      <c r="AD385" s="149"/>
      <c r="AE385" s="149"/>
      <c r="AF385" s="149"/>
      <c r="AG385" s="149"/>
      <c r="AH385" s="149"/>
      <c r="AI385" s="149"/>
      <c r="AJ385" s="149"/>
      <c r="AK385" s="149"/>
      <c r="AL385" s="149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  <c r="BI385" s="149"/>
      <c r="BJ385" s="149"/>
      <c r="BK385" s="149"/>
      <c r="BL385" s="149"/>
      <c r="BM385" s="149"/>
      <c r="BN385" s="149"/>
      <c r="BO385" s="149"/>
      <c r="BP385" s="149"/>
      <c r="BQ385" s="149"/>
      <c r="BR385" s="149"/>
      <c r="BS385" s="149"/>
    </row>
    <row r="386" spans="26:71" x14ac:dyDescent="0.2">
      <c r="Z386" s="149"/>
      <c r="AA386" s="149"/>
      <c r="AB386" s="149"/>
      <c r="AC386" s="149"/>
      <c r="AD386" s="149"/>
      <c r="AE386" s="149"/>
      <c r="AF386" s="149"/>
      <c r="AG386" s="149"/>
      <c r="AH386" s="149"/>
      <c r="AI386" s="149"/>
      <c r="AJ386" s="149"/>
      <c r="AK386" s="149"/>
      <c r="AL386" s="149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  <c r="BI386" s="149"/>
      <c r="BJ386" s="149"/>
      <c r="BK386" s="149"/>
      <c r="BL386" s="149"/>
      <c r="BM386" s="149"/>
      <c r="BN386" s="149"/>
      <c r="BO386" s="149"/>
      <c r="BP386" s="149"/>
      <c r="BQ386" s="149"/>
      <c r="BR386" s="149"/>
      <c r="BS386" s="149"/>
    </row>
    <row r="387" spans="26:71" x14ac:dyDescent="0.2">
      <c r="Z387" s="149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  <c r="BI387" s="149"/>
      <c r="BJ387" s="149"/>
      <c r="BK387" s="149"/>
      <c r="BL387" s="149"/>
      <c r="BM387" s="149"/>
      <c r="BN387" s="149"/>
      <c r="BO387" s="149"/>
      <c r="BP387" s="149"/>
      <c r="BQ387" s="149"/>
      <c r="BR387" s="149"/>
      <c r="BS387" s="149"/>
    </row>
    <row r="388" spans="26:71" x14ac:dyDescent="0.2">
      <c r="Z388" s="149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K388" s="149"/>
      <c r="AL388" s="149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  <c r="BI388" s="149"/>
      <c r="BJ388" s="149"/>
      <c r="BK388" s="149"/>
      <c r="BL388" s="149"/>
      <c r="BM388" s="149"/>
      <c r="BN388" s="149"/>
      <c r="BO388" s="149"/>
      <c r="BP388" s="149"/>
      <c r="BQ388" s="149"/>
      <c r="BR388" s="149"/>
      <c r="BS388" s="149"/>
    </row>
    <row r="389" spans="26:71" x14ac:dyDescent="0.2">
      <c r="Z389" s="149"/>
      <c r="AA389" s="149"/>
      <c r="AB389" s="149"/>
      <c r="AC389" s="149"/>
      <c r="AD389" s="149"/>
      <c r="AE389" s="149"/>
      <c r="AF389" s="149"/>
      <c r="AG389" s="149"/>
      <c r="AH389" s="149"/>
      <c r="AI389" s="149"/>
      <c r="AJ389" s="149"/>
      <c r="AK389" s="149"/>
      <c r="AL389" s="149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  <c r="BI389" s="149"/>
      <c r="BJ389" s="149"/>
      <c r="BK389" s="149"/>
      <c r="BL389" s="149"/>
      <c r="BM389" s="149"/>
      <c r="BN389" s="149"/>
      <c r="BO389" s="149"/>
      <c r="BP389" s="149"/>
      <c r="BQ389" s="149"/>
      <c r="BR389" s="149"/>
      <c r="BS389" s="149"/>
    </row>
    <row r="390" spans="26:71" x14ac:dyDescent="0.2">
      <c r="Z390" s="149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K390" s="149"/>
      <c r="AL390" s="149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  <c r="BI390" s="149"/>
      <c r="BJ390" s="149"/>
      <c r="BK390" s="149"/>
      <c r="BL390" s="149"/>
      <c r="BM390" s="149"/>
      <c r="BN390" s="149"/>
      <c r="BO390" s="149"/>
      <c r="BP390" s="149"/>
      <c r="BQ390" s="149"/>
      <c r="BR390" s="149"/>
      <c r="BS390" s="149"/>
    </row>
    <row r="391" spans="26:71" x14ac:dyDescent="0.2">
      <c r="Z391" s="149"/>
      <c r="AA391" s="149"/>
      <c r="AB391" s="149"/>
      <c r="AC391" s="149"/>
      <c r="AD391" s="149"/>
      <c r="AE391" s="149"/>
      <c r="AF391" s="149"/>
      <c r="AG391" s="149"/>
      <c r="AH391" s="149"/>
      <c r="AI391" s="149"/>
      <c r="AJ391" s="149"/>
      <c r="AK391" s="149"/>
      <c r="AL391" s="149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  <c r="BI391" s="149"/>
      <c r="BJ391" s="149"/>
      <c r="BK391" s="149"/>
      <c r="BL391" s="149"/>
      <c r="BM391" s="149"/>
      <c r="BN391" s="149"/>
      <c r="BO391" s="149"/>
      <c r="BP391" s="149"/>
      <c r="BQ391" s="149"/>
      <c r="BR391" s="149"/>
      <c r="BS391" s="149"/>
    </row>
    <row r="392" spans="26:71" x14ac:dyDescent="0.2">
      <c r="Z392" s="149"/>
      <c r="AA392" s="149"/>
      <c r="AB392" s="149"/>
      <c r="AC392" s="149"/>
      <c r="AD392" s="149"/>
      <c r="AE392" s="149"/>
      <c r="AF392" s="149"/>
      <c r="AG392" s="149"/>
      <c r="AH392" s="149"/>
      <c r="AI392" s="149"/>
      <c r="AJ392" s="149"/>
      <c r="AK392" s="149"/>
      <c r="AL392" s="149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49"/>
      <c r="BI392" s="149"/>
      <c r="BJ392" s="149"/>
      <c r="BK392" s="149"/>
      <c r="BL392" s="149"/>
      <c r="BM392" s="149"/>
      <c r="BN392" s="149"/>
      <c r="BO392" s="149"/>
      <c r="BP392" s="149"/>
      <c r="BQ392" s="149"/>
      <c r="BR392" s="149"/>
      <c r="BS392" s="149"/>
    </row>
    <row r="393" spans="26:71" x14ac:dyDescent="0.2">
      <c r="Z393" s="149"/>
      <c r="AA393" s="149"/>
      <c r="AB393" s="149"/>
      <c r="AC393" s="149"/>
      <c r="AD393" s="149"/>
      <c r="AE393" s="149"/>
      <c r="AF393" s="149"/>
      <c r="AG393" s="149"/>
      <c r="AH393" s="149"/>
      <c r="AI393" s="149"/>
      <c r="AJ393" s="149"/>
      <c r="AK393" s="149"/>
      <c r="AL393" s="149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  <c r="BI393" s="149"/>
      <c r="BJ393" s="149"/>
      <c r="BK393" s="149"/>
      <c r="BL393" s="149"/>
      <c r="BM393" s="149"/>
      <c r="BN393" s="149"/>
      <c r="BO393" s="149"/>
      <c r="BP393" s="149"/>
      <c r="BQ393" s="149"/>
      <c r="BR393" s="149"/>
      <c r="BS393" s="149"/>
    </row>
    <row r="394" spans="26:71" x14ac:dyDescent="0.2">
      <c r="Z394" s="149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  <c r="BI394" s="149"/>
      <c r="BJ394" s="149"/>
      <c r="BK394" s="149"/>
      <c r="BL394" s="149"/>
      <c r="BM394" s="149"/>
      <c r="BN394" s="149"/>
      <c r="BO394" s="149"/>
      <c r="BP394" s="149"/>
      <c r="BQ394" s="149"/>
      <c r="BR394" s="149"/>
      <c r="BS394" s="149"/>
    </row>
    <row r="395" spans="26:71" x14ac:dyDescent="0.2">
      <c r="Z395" s="149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K395" s="149"/>
      <c r="AL395" s="149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  <c r="BI395" s="149"/>
      <c r="BJ395" s="149"/>
      <c r="BK395" s="149"/>
      <c r="BL395" s="149"/>
      <c r="BM395" s="149"/>
      <c r="BN395" s="149"/>
      <c r="BO395" s="149"/>
      <c r="BP395" s="149"/>
      <c r="BQ395" s="149"/>
      <c r="BR395" s="149"/>
      <c r="BS395" s="149"/>
    </row>
    <row r="396" spans="26:71" x14ac:dyDescent="0.2">
      <c r="Z396" s="149"/>
      <c r="AA396" s="149"/>
      <c r="AB396" s="149"/>
      <c r="AC396" s="149"/>
      <c r="AD396" s="149"/>
      <c r="AE396" s="149"/>
      <c r="AF396" s="149"/>
      <c r="AG396" s="149"/>
      <c r="AH396" s="149"/>
      <c r="AI396" s="149"/>
      <c r="AJ396" s="149"/>
      <c r="AK396" s="149"/>
      <c r="AL396" s="149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  <c r="BI396" s="149"/>
      <c r="BJ396" s="149"/>
      <c r="BK396" s="149"/>
      <c r="BL396" s="149"/>
      <c r="BM396" s="149"/>
      <c r="BN396" s="149"/>
      <c r="BO396" s="149"/>
      <c r="BP396" s="149"/>
      <c r="BQ396" s="149"/>
      <c r="BR396" s="149"/>
      <c r="BS396" s="149"/>
    </row>
    <row r="397" spans="26:71" x14ac:dyDescent="0.2">
      <c r="Z397" s="149"/>
      <c r="AA397" s="149"/>
      <c r="AB397" s="149"/>
      <c r="AC397" s="149"/>
      <c r="AD397" s="149"/>
      <c r="AE397" s="149"/>
      <c r="AF397" s="149"/>
      <c r="AG397" s="149"/>
      <c r="AH397" s="149"/>
      <c r="AI397" s="149"/>
      <c r="AJ397" s="149"/>
      <c r="AK397" s="149"/>
      <c r="AL397" s="149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  <c r="BI397" s="149"/>
      <c r="BJ397" s="149"/>
      <c r="BK397" s="149"/>
      <c r="BL397" s="149"/>
      <c r="BM397" s="149"/>
      <c r="BN397" s="149"/>
      <c r="BO397" s="149"/>
      <c r="BP397" s="149"/>
      <c r="BQ397" s="149"/>
      <c r="BR397" s="149"/>
      <c r="BS397" s="149"/>
    </row>
    <row r="398" spans="26:71" x14ac:dyDescent="0.2">
      <c r="Z398" s="149"/>
      <c r="AA398" s="149"/>
      <c r="AB398" s="149"/>
      <c r="AC398" s="149"/>
      <c r="AD398" s="149"/>
      <c r="AE398" s="149"/>
      <c r="AF398" s="149"/>
      <c r="AG398" s="149"/>
      <c r="AH398" s="149"/>
      <c r="AI398" s="149"/>
      <c r="AJ398" s="149"/>
      <c r="AK398" s="149"/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49"/>
      <c r="BI398" s="149"/>
      <c r="BJ398" s="149"/>
      <c r="BK398" s="149"/>
      <c r="BL398" s="149"/>
      <c r="BM398" s="149"/>
      <c r="BN398" s="149"/>
      <c r="BO398" s="149"/>
      <c r="BP398" s="149"/>
      <c r="BQ398" s="149"/>
      <c r="BR398" s="149"/>
      <c r="BS398" s="149"/>
    </row>
    <row r="399" spans="26:71" x14ac:dyDescent="0.2">
      <c r="Z399" s="149"/>
      <c r="AA399" s="149"/>
      <c r="AB399" s="149"/>
      <c r="AC399" s="149"/>
      <c r="AD399" s="149"/>
      <c r="AE399" s="149"/>
      <c r="AF399" s="149"/>
      <c r="AG399" s="149"/>
      <c r="AH399" s="149"/>
      <c r="AI399" s="149"/>
      <c r="AJ399" s="149"/>
      <c r="AK399" s="149"/>
      <c r="AL399" s="149"/>
      <c r="AM399" s="149"/>
      <c r="AN399" s="149"/>
      <c r="AO399" s="149"/>
      <c r="AP399" s="149"/>
      <c r="AQ399" s="149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149"/>
      <c r="BB399" s="149"/>
      <c r="BC399" s="149"/>
      <c r="BD399" s="149"/>
      <c r="BE399" s="149"/>
      <c r="BF399" s="149"/>
      <c r="BG399" s="149"/>
      <c r="BH399" s="149"/>
      <c r="BI399" s="149"/>
      <c r="BJ399" s="149"/>
      <c r="BK399" s="149"/>
      <c r="BL399" s="149"/>
      <c r="BM399" s="149"/>
      <c r="BN399" s="149"/>
      <c r="BO399" s="149"/>
      <c r="BP399" s="149"/>
      <c r="BQ399" s="149"/>
      <c r="BR399" s="149"/>
      <c r="BS399" s="149"/>
    </row>
    <row r="400" spans="26:71" x14ac:dyDescent="0.2">
      <c r="Z400" s="149"/>
      <c r="AA400" s="149"/>
      <c r="AB400" s="149"/>
      <c r="AC400" s="149"/>
      <c r="AD400" s="149"/>
      <c r="AE400" s="149"/>
      <c r="AF400" s="149"/>
      <c r="AG400" s="149"/>
      <c r="AH400" s="149"/>
      <c r="AI400" s="149"/>
      <c r="AJ400" s="149"/>
      <c r="AK400" s="149"/>
      <c r="AL400" s="149"/>
      <c r="AM400" s="149"/>
      <c r="AN400" s="149"/>
      <c r="AO400" s="149"/>
      <c r="AP400" s="149"/>
      <c r="AQ400" s="149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149"/>
      <c r="BB400" s="149"/>
      <c r="BC400" s="149"/>
      <c r="BD400" s="149"/>
      <c r="BE400" s="149"/>
      <c r="BF400" s="149"/>
      <c r="BG400" s="149"/>
      <c r="BH400" s="149"/>
      <c r="BI400" s="149"/>
      <c r="BJ400" s="149"/>
      <c r="BK400" s="149"/>
      <c r="BL400" s="149"/>
      <c r="BM400" s="149"/>
      <c r="BN400" s="149"/>
      <c r="BO400" s="149"/>
      <c r="BP400" s="149"/>
      <c r="BQ400" s="149"/>
      <c r="BR400" s="149"/>
      <c r="BS400" s="149"/>
    </row>
    <row r="401" spans="26:71" x14ac:dyDescent="0.2">
      <c r="Z401" s="149"/>
      <c r="AA401" s="149"/>
      <c r="AB401" s="149"/>
      <c r="AC401" s="149"/>
      <c r="AD401" s="149"/>
      <c r="AE401" s="149"/>
      <c r="AF401" s="149"/>
      <c r="AG401" s="149"/>
      <c r="AH401" s="149"/>
      <c r="AI401" s="149"/>
      <c r="AJ401" s="149"/>
      <c r="AK401" s="149"/>
      <c r="AL401" s="149"/>
      <c r="AM401" s="149"/>
      <c r="AN401" s="149"/>
      <c r="AO401" s="149"/>
      <c r="AP401" s="149"/>
      <c r="AQ401" s="149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  <c r="BI401" s="149"/>
      <c r="BJ401" s="149"/>
      <c r="BK401" s="149"/>
      <c r="BL401" s="149"/>
      <c r="BM401" s="149"/>
      <c r="BN401" s="149"/>
      <c r="BO401" s="149"/>
      <c r="BP401" s="149"/>
      <c r="BQ401" s="149"/>
      <c r="BR401" s="149"/>
      <c r="BS401" s="149"/>
    </row>
    <row r="402" spans="26:71" x14ac:dyDescent="0.2">
      <c r="Z402" s="149"/>
      <c r="AA402" s="149"/>
      <c r="AB402" s="149"/>
      <c r="AC402" s="149"/>
      <c r="AD402" s="149"/>
      <c r="AE402" s="149"/>
      <c r="AF402" s="149"/>
      <c r="AG402" s="149"/>
      <c r="AH402" s="149"/>
      <c r="AI402" s="149"/>
      <c r="AJ402" s="149"/>
      <c r="AK402" s="149"/>
      <c r="AL402" s="149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  <c r="BI402" s="149"/>
      <c r="BJ402" s="149"/>
      <c r="BK402" s="149"/>
      <c r="BL402" s="149"/>
      <c r="BM402" s="149"/>
      <c r="BN402" s="149"/>
      <c r="BO402" s="149"/>
      <c r="BP402" s="149"/>
      <c r="BQ402" s="149"/>
      <c r="BR402" s="149"/>
      <c r="BS402" s="149"/>
    </row>
    <row r="403" spans="26:71" x14ac:dyDescent="0.2">
      <c r="Z403" s="149"/>
      <c r="AA403" s="149"/>
      <c r="AB403" s="149"/>
      <c r="AC403" s="149"/>
      <c r="AD403" s="149"/>
      <c r="AE403" s="149"/>
      <c r="AF403" s="149"/>
      <c r="AG403" s="149"/>
      <c r="AH403" s="149"/>
      <c r="AI403" s="149"/>
      <c r="AJ403" s="149"/>
      <c r="AK403" s="149"/>
      <c r="AL403" s="149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  <c r="BI403" s="149"/>
      <c r="BJ403" s="149"/>
      <c r="BK403" s="149"/>
      <c r="BL403" s="149"/>
      <c r="BM403" s="149"/>
      <c r="BN403" s="149"/>
      <c r="BO403" s="149"/>
      <c r="BP403" s="149"/>
      <c r="BQ403" s="149"/>
      <c r="BR403" s="149"/>
      <c r="BS403" s="149"/>
    </row>
    <row r="404" spans="26:71" x14ac:dyDescent="0.2">
      <c r="Z404" s="149"/>
      <c r="AA404" s="149"/>
      <c r="AB404" s="149"/>
      <c r="AC404" s="149"/>
      <c r="AD404" s="149"/>
      <c r="AE404" s="149"/>
      <c r="AF404" s="149"/>
      <c r="AG404" s="149"/>
      <c r="AH404" s="149"/>
      <c r="AI404" s="149"/>
      <c r="AJ404" s="149"/>
      <c r="AK404" s="149"/>
      <c r="AL404" s="149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  <c r="BI404" s="149"/>
      <c r="BJ404" s="149"/>
      <c r="BK404" s="149"/>
      <c r="BL404" s="149"/>
      <c r="BM404" s="149"/>
      <c r="BN404" s="149"/>
      <c r="BO404" s="149"/>
      <c r="BP404" s="149"/>
      <c r="BQ404" s="149"/>
      <c r="BR404" s="149"/>
      <c r="BS404" s="149"/>
    </row>
    <row r="405" spans="26:71" x14ac:dyDescent="0.2">
      <c r="Z405" s="149"/>
      <c r="AA405" s="149"/>
      <c r="AB405" s="149"/>
      <c r="AC405" s="149"/>
      <c r="AD405" s="149"/>
      <c r="AE405" s="149"/>
      <c r="AF405" s="149"/>
      <c r="AG405" s="149"/>
      <c r="AH405" s="149"/>
      <c r="AI405" s="149"/>
      <c r="AJ405" s="149"/>
      <c r="AK405" s="149"/>
      <c r="AL405" s="149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  <c r="BI405" s="149"/>
      <c r="BJ405" s="149"/>
      <c r="BK405" s="149"/>
      <c r="BL405" s="149"/>
      <c r="BM405" s="149"/>
      <c r="BN405" s="149"/>
      <c r="BO405" s="149"/>
      <c r="BP405" s="149"/>
      <c r="BQ405" s="149"/>
      <c r="BR405" s="149"/>
      <c r="BS405" s="149"/>
    </row>
    <row r="406" spans="26:71" x14ac:dyDescent="0.2">
      <c r="Z406" s="149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K406" s="149"/>
      <c r="AL406" s="149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  <c r="BI406" s="149"/>
      <c r="BJ406" s="149"/>
      <c r="BK406" s="149"/>
      <c r="BL406" s="149"/>
      <c r="BM406" s="149"/>
      <c r="BN406" s="149"/>
      <c r="BO406" s="149"/>
      <c r="BP406" s="149"/>
      <c r="BQ406" s="149"/>
      <c r="BR406" s="149"/>
      <c r="BS406" s="149"/>
    </row>
    <row r="407" spans="26:71" x14ac:dyDescent="0.2">
      <c r="Z407" s="149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  <c r="BI407" s="149"/>
      <c r="BJ407" s="149"/>
      <c r="BK407" s="149"/>
      <c r="BL407" s="149"/>
      <c r="BM407" s="149"/>
      <c r="BN407" s="149"/>
      <c r="BO407" s="149"/>
      <c r="BP407" s="149"/>
      <c r="BQ407" s="149"/>
      <c r="BR407" s="149"/>
      <c r="BS407" s="149"/>
    </row>
    <row r="408" spans="26:71" x14ac:dyDescent="0.2">
      <c r="Z408" s="149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K408" s="149"/>
      <c r="AL408" s="149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  <c r="BI408" s="149"/>
      <c r="BJ408" s="149"/>
      <c r="BK408" s="149"/>
      <c r="BL408" s="149"/>
      <c r="BM408" s="149"/>
      <c r="BN408" s="149"/>
      <c r="BO408" s="149"/>
      <c r="BP408" s="149"/>
      <c r="BQ408" s="149"/>
      <c r="BR408" s="149"/>
      <c r="BS408" s="149"/>
    </row>
    <row r="409" spans="26:71" x14ac:dyDescent="0.2">
      <c r="Z409" s="149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K409" s="149"/>
      <c r="AL409" s="149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  <c r="BI409" s="149"/>
      <c r="BJ409" s="149"/>
      <c r="BK409" s="149"/>
      <c r="BL409" s="149"/>
      <c r="BM409" s="149"/>
      <c r="BN409" s="149"/>
      <c r="BO409" s="149"/>
      <c r="BP409" s="149"/>
      <c r="BQ409" s="149"/>
      <c r="BR409" s="149"/>
      <c r="BS409" s="149"/>
    </row>
    <row r="410" spans="26:71" x14ac:dyDescent="0.2">
      <c r="Z410" s="149"/>
      <c r="AA410" s="149"/>
      <c r="AB410" s="149"/>
      <c r="AC410" s="149"/>
      <c r="AD410" s="149"/>
      <c r="AE410" s="149"/>
      <c r="AF410" s="149"/>
      <c r="AG410" s="149"/>
      <c r="AH410" s="149"/>
      <c r="AI410" s="149"/>
      <c r="AJ410" s="149"/>
      <c r="AK410" s="149"/>
      <c r="AL410" s="149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49"/>
      <c r="BI410" s="149"/>
      <c r="BJ410" s="149"/>
      <c r="BK410" s="149"/>
      <c r="BL410" s="149"/>
      <c r="BM410" s="149"/>
      <c r="BN410" s="149"/>
      <c r="BO410" s="149"/>
      <c r="BP410" s="149"/>
      <c r="BQ410" s="149"/>
      <c r="BR410" s="149"/>
      <c r="BS410" s="149"/>
    </row>
    <row r="411" spans="26:71" x14ac:dyDescent="0.2">
      <c r="Z411" s="149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  <c r="BI411" s="149"/>
      <c r="BJ411" s="149"/>
      <c r="BK411" s="149"/>
      <c r="BL411" s="149"/>
      <c r="BM411" s="149"/>
      <c r="BN411" s="149"/>
      <c r="BO411" s="149"/>
      <c r="BP411" s="149"/>
      <c r="BQ411" s="149"/>
      <c r="BR411" s="149"/>
      <c r="BS411" s="149"/>
    </row>
    <row r="412" spans="26:71" x14ac:dyDescent="0.2">
      <c r="Z412" s="149"/>
      <c r="AA412" s="149"/>
      <c r="AB412" s="149"/>
      <c r="AC412" s="149"/>
      <c r="AD412" s="149"/>
      <c r="AE412" s="149"/>
      <c r="AF412" s="149"/>
      <c r="AG412" s="149"/>
      <c r="AH412" s="149"/>
      <c r="AI412" s="149"/>
      <c r="AJ412" s="149"/>
      <c r="AK412" s="149"/>
      <c r="AL412" s="149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49"/>
      <c r="BI412" s="149"/>
      <c r="BJ412" s="149"/>
      <c r="BK412" s="149"/>
      <c r="BL412" s="149"/>
      <c r="BM412" s="149"/>
      <c r="BN412" s="149"/>
      <c r="BO412" s="149"/>
      <c r="BP412" s="149"/>
      <c r="BQ412" s="149"/>
      <c r="BR412" s="149"/>
      <c r="BS412" s="149"/>
    </row>
    <row r="413" spans="26:71" x14ac:dyDescent="0.2">
      <c r="Z413" s="149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K413" s="149"/>
      <c r="AL413" s="149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  <c r="BI413" s="149"/>
      <c r="BJ413" s="149"/>
      <c r="BK413" s="149"/>
      <c r="BL413" s="149"/>
      <c r="BM413" s="149"/>
      <c r="BN413" s="149"/>
      <c r="BO413" s="149"/>
      <c r="BP413" s="149"/>
      <c r="BQ413" s="149"/>
      <c r="BR413" s="149"/>
      <c r="BS413" s="149"/>
    </row>
    <row r="414" spans="26:71" x14ac:dyDescent="0.2">
      <c r="Z414" s="149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K414" s="149"/>
      <c r="AL414" s="149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  <c r="BI414" s="149"/>
      <c r="BJ414" s="149"/>
      <c r="BK414" s="149"/>
      <c r="BL414" s="149"/>
      <c r="BM414" s="149"/>
      <c r="BN414" s="149"/>
      <c r="BO414" s="149"/>
      <c r="BP414" s="149"/>
      <c r="BQ414" s="149"/>
      <c r="BR414" s="149"/>
      <c r="BS414" s="149"/>
    </row>
    <row r="415" spans="26:71" x14ac:dyDescent="0.2">
      <c r="Z415" s="149"/>
      <c r="AA415" s="149"/>
      <c r="AB415" s="149"/>
      <c r="AC415" s="149"/>
      <c r="AD415" s="149"/>
      <c r="AE415" s="149"/>
      <c r="AF415" s="149"/>
      <c r="AG415" s="149"/>
      <c r="AH415" s="149"/>
      <c r="AI415" s="149"/>
      <c r="AJ415" s="149"/>
      <c r="AK415" s="149"/>
      <c r="AL415" s="149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  <c r="BI415" s="149"/>
      <c r="BJ415" s="149"/>
      <c r="BK415" s="149"/>
      <c r="BL415" s="149"/>
      <c r="BM415" s="149"/>
      <c r="BN415" s="149"/>
      <c r="BO415" s="149"/>
      <c r="BP415" s="149"/>
      <c r="BQ415" s="149"/>
      <c r="BR415" s="149"/>
      <c r="BS415" s="149"/>
    </row>
    <row r="416" spans="26:71" x14ac:dyDescent="0.2">
      <c r="Z416" s="149"/>
      <c r="AA416" s="149"/>
      <c r="AB416" s="149"/>
      <c r="AC416" s="149"/>
      <c r="AD416" s="149"/>
      <c r="AE416" s="149"/>
      <c r="AF416" s="149"/>
      <c r="AG416" s="149"/>
      <c r="AH416" s="149"/>
      <c r="AI416" s="149"/>
      <c r="AJ416" s="149"/>
      <c r="AK416" s="149"/>
      <c r="AL416" s="149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49"/>
      <c r="BI416" s="149"/>
      <c r="BJ416" s="149"/>
      <c r="BK416" s="149"/>
      <c r="BL416" s="149"/>
      <c r="BM416" s="149"/>
      <c r="BN416" s="149"/>
      <c r="BO416" s="149"/>
      <c r="BP416" s="149"/>
      <c r="BQ416" s="149"/>
      <c r="BR416" s="149"/>
      <c r="BS416" s="149"/>
    </row>
    <row r="417" spans="26:71" x14ac:dyDescent="0.2">
      <c r="Z417" s="149"/>
      <c r="AA417" s="149"/>
      <c r="AB417" s="149"/>
      <c r="AC417" s="149"/>
      <c r="AD417" s="149"/>
      <c r="AE417" s="149"/>
      <c r="AF417" s="149"/>
      <c r="AG417" s="149"/>
      <c r="AH417" s="149"/>
      <c r="AI417" s="149"/>
      <c r="AJ417" s="149"/>
      <c r="AK417" s="149"/>
      <c r="AL417" s="149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49"/>
      <c r="BI417" s="149"/>
      <c r="BJ417" s="149"/>
      <c r="BK417" s="149"/>
      <c r="BL417" s="149"/>
      <c r="BM417" s="149"/>
      <c r="BN417" s="149"/>
      <c r="BO417" s="149"/>
      <c r="BP417" s="149"/>
      <c r="BQ417" s="149"/>
      <c r="BR417" s="149"/>
      <c r="BS417" s="149"/>
    </row>
    <row r="418" spans="26:71" x14ac:dyDescent="0.2">
      <c r="Z418" s="149"/>
      <c r="AA418" s="149"/>
      <c r="AB418" s="149"/>
      <c r="AC418" s="149"/>
      <c r="AD418" s="149"/>
      <c r="AE418" s="149"/>
      <c r="AF418" s="149"/>
      <c r="AG418" s="149"/>
      <c r="AH418" s="149"/>
      <c r="AI418" s="149"/>
      <c r="AJ418" s="149"/>
      <c r="AK418" s="149"/>
      <c r="AL418" s="149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49"/>
      <c r="BI418" s="149"/>
      <c r="BJ418" s="149"/>
      <c r="BK418" s="149"/>
      <c r="BL418" s="149"/>
      <c r="BM418" s="149"/>
      <c r="BN418" s="149"/>
      <c r="BO418" s="149"/>
      <c r="BP418" s="149"/>
      <c r="BQ418" s="149"/>
      <c r="BR418" s="149"/>
      <c r="BS418" s="149"/>
    </row>
    <row r="419" spans="26:71" x14ac:dyDescent="0.2">
      <c r="Z419" s="149"/>
      <c r="AA419" s="149"/>
      <c r="AB419" s="149"/>
      <c r="AC419" s="149"/>
      <c r="AD419" s="149"/>
      <c r="AE419" s="149"/>
      <c r="AF419" s="149"/>
      <c r="AG419" s="149"/>
      <c r="AH419" s="149"/>
      <c r="AI419" s="149"/>
      <c r="AJ419" s="149"/>
      <c r="AK419" s="149"/>
      <c r="AL419" s="149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49"/>
      <c r="BI419" s="149"/>
      <c r="BJ419" s="149"/>
      <c r="BK419" s="149"/>
      <c r="BL419" s="149"/>
      <c r="BM419" s="149"/>
      <c r="BN419" s="149"/>
      <c r="BO419" s="149"/>
      <c r="BP419" s="149"/>
      <c r="BQ419" s="149"/>
      <c r="BR419" s="149"/>
      <c r="BS419" s="149"/>
    </row>
    <row r="420" spans="26:71" x14ac:dyDescent="0.2">
      <c r="Z420" s="149"/>
      <c r="AA420" s="149"/>
      <c r="AB420" s="149"/>
      <c r="AC420" s="149"/>
      <c r="AD420" s="149"/>
      <c r="AE420" s="149"/>
      <c r="AF420" s="149"/>
      <c r="AG420" s="149"/>
      <c r="AH420" s="149"/>
      <c r="AI420" s="149"/>
      <c r="AJ420" s="149"/>
      <c r="AK420" s="149"/>
      <c r="AL420" s="149"/>
      <c r="AM420" s="149"/>
      <c r="AN420" s="149"/>
      <c r="AO420" s="149"/>
      <c r="AP420" s="149"/>
      <c r="AQ420" s="149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  <c r="BD420" s="149"/>
      <c r="BE420" s="149"/>
      <c r="BF420" s="149"/>
      <c r="BG420" s="149"/>
      <c r="BH420" s="149"/>
      <c r="BI420" s="149"/>
      <c r="BJ420" s="149"/>
      <c r="BK420" s="149"/>
      <c r="BL420" s="149"/>
      <c r="BM420" s="149"/>
      <c r="BN420" s="149"/>
      <c r="BO420" s="149"/>
      <c r="BP420" s="149"/>
      <c r="BQ420" s="149"/>
      <c r="BR420" s="149"/>
      <c r="BS420" s="149"/>
    </row>
    <row r="421" spans="26:71" x14ac:dyDescent="0.2">
      <c r="Z421" s="149"/>
      <c r="AA421" s="149"/>
      <c r="AB421" s="149"/>
      <c r="AC421" s="149"/>
      <c r="AD421" s="149"/>
      <c r="AE421" s="149"/>
      <c r="AF421" s="149"/>
      <c r="AG421" s="149"/>
      <c r="AH421" s="149"/>
      <c r="AI421" s="149"/>
      <c r="AJ421" s="149"/>
      <c r="AK421" s="149"/>
      <c r="AL421" s="149"/>
      <c r="AM421" s="149"/>
      <c r="AN421" s="149"/>
      <c r="AO421" s="149"/>
      <c r="AP421" s="149"/>
      <c r="AQ421" s="149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149"/>
      <c r="BB421" s="149"/>
      <c r="BC421" s="149"/>
      <c r="BD421" s="149"/>
      <c r="BE421" s="149"/>
      <c r="BF421" s="149"/>
      <c r="BG421" s="149"/>
      <c r="BH421" s="149"/>
      <c r="BI421" s="149"/>
      <c r="BJ421" s="149"/>
      <c r="BK421" s="149"/>
      <c r="BL421" s="149"/>
      <c r="BM421" s="149"/>
      <c r="BN421" s="149"/>
      <c r="BO421" s="149"/>
      <c r="BP421" s="149"/>
      <c r="BQ421" s="149"/>
      <c r="BR421" s="149"/>
      <c r="BS421" s="149"/>
    </row>
    <row r="422" spans="26:71" x14ac:dyDescent="0.2">
      <c r="Z422" s="149"/>
      <c r="AA422" s="149"/>
      <c r="AB422" s="149"/>
      <c r="AC422" s="149"/>
      <c r="AD422" s="149"/>
      <c r="AE422" s="149"/>
      <c r="AF422" s="149"/>
      <c r="AG422" s="149"/>
      <c r="AH422" s="149"/>
      <c r="AI422" s="149"/>
      <c r="AJ422" s="149"/>
      <c r="AK422" s="149"/>
      <c r="AL422" s="149"/>
      <c r="AM422" s="149"/>
      <c r="AN422" s="149"/>
      <c r="AO422" s="149"/>
      <c r="AP422" s="149"/>
      <c r="AQ422" s="149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149"/>
      <c r="BB422" s="149"/>
      <c r="BC422" s="149"/>
      <c r="BD422" s="149"/>
      <c r="BE422" s="149"/>
      <c r="BF422" s="149"/>
      <c r="BG422" s="149"/>
      <c r="BH422" s="149"/>
      <c r="BI422" s="149"/>
      <c r="BJ422" s="149"/>
      <c r="BK422" s="149"/>
      <c r="BL422" s="149"/>
      <c r="BM422" s="149"/>
      <c r="BN422" s="149"/>
      <c r="BO422" s="149"/>
      <c r="BP422" s="149"/>
      <c r="BQ422" s="149"/>
      <c r="BR422" s="149"/>
      <c r="BS422" s="149"/>
    </row>
    <row r="423" spans="26:71" x14ac:dyDescent="0.2">
      <c r="Z423" s="149"/>
      <c r="AA423" s="149"/>
      <c r="AB423" s="149"/>
      <c r="AC423" s="149"/>
      <c r="AD423" s="149"/>
      <c r="AE423" s="149"/>
      <c r="AF423" s="149"/>
      <c r="AG423" s="149"/>
      <c r="AH423" s="149"/>
      <c r="AI423" s="149"/>
      <c r="AJ423" s="149"/>
      <c r="AK423" s="149"/>
      <c r="AL423" s="149"/>
      <c r="AM423" s="149"/>
      <c r="AN423" s="149"/>
      <c r="AO423" s="149"/>
      <c r="AP423" s="149"/>
      <c r="AQ423" s="149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149"/>
      <c r="BB423" s="149"/>
      <c r="BC423" s="149"/>
      <c r="BD423" s="149"/>
      <c r="BE423" s="149"/>
      <c r="BF423" s="149"/>
      <c r="BG423" s="149"/>
      <c r="BH423" s="149"/>
      <c r="BI423" s="149"/>
      <c r="BJ423" s="149"/>
      <c r="BK423" s="149"/>
      <c r="BL423" s="149"/>
      <c r="BM423" s="149"/>
      <c r="BN423" s="149"/>
      <c r="BO423" s="149"/>
      <c r="BP423" s="149"/>
      <c r="BQ423" s="149"/>
      <c r="BR423" s="149"/>
      <c r="BS423" s="149"/>
    </row>
    <row r="424" spans="26:71" x14ac:dyDescent="0.2">
      <c r="Z424" s="149"/>
      <c r="AA424" s="149"/>
      <c r="AB424" s="149"/>
      <c r="AC424" s="149"/>
      <c r="AD424" s="149"/>
      <c r="AE424" s="149"/>
      <c r="AF424" s="149"/>
      <c r="AG424" s="149"/>
      <c r="AH424" s="149"/>
      <c r="AI424" s="149"/>
      <c r="AJ424" s="149"/>
      <c r="AK424" s="149"/>
      <c r="AL424" s="149"/>
      <c r="AM424" s="149"/>
      <c r="AN424" s="149"/>
      <c r="AO424" s="149"/>
      <c r="AP424" s="149"/>
      <c r="AQ424" s="149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  <c r="BD424" s="149"/>
      <c r="BE424" s="149"/>
      <c r="BF424" s="149"/>
      <c r="BG424" s="149"/>
      <c r="BH424" s="149"/>
      <c r="BI424" s="149"/>
      <c r="BJ424" s="149"/>
      <c r="BK424" s="149"/>
      <c r="BL424" s="149"/>
      <c r="BM424" s="149"/>
      <c r="BN424" s="149"/>
      <c r="BO424" s="149"/>
      <c r="BP424" s="149"/>
      <c r="BQ424" s="149"/>
      <c r="BR424" s="149"/>
      <c r="BS424" s="149"/>
    </row>
    <row r="425" spans="26:71" x14ac:dyDescent="0.2">
      <c r="Z425" s="149"/>
      <c r="AA425" s="149"/>
      <c r="AB425" s="149"/>
      <c r="AC425" s="149"/>
      <c r="AD425" s="149"/>
      <c r="AE425" s="149"/>
      <c r="AF425" s="149"/>
      <c r="AG425" s="149"/>
      <c r="AH425" s="149"/>
      <c r="AI425" s="149"/>
      <c r="AJ425" s="149"/>
      <c r="AK425" s="149"/>
      <c r="AL425" s="149"/>
      <c r="AM425" s="149"/>
      <c r="AN425" s="149"/>
      <c r="AO425" s="149"/>
      <c r="AP425" s="149"/>
      <c r="AQ425" s="149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  <c r="BD425" s="149"/>
      <c r="BE425" s="149"/>
      <c r="BF425" s="149"/>
      <c r="BG425" s="149"/>
      <c r="BH425" s="149"/>
      <c r="BI425" s="149"/>
      <c r="BJ425" s="149"/>
      <c r="BK425" s="149"/>
      <c r="BL425" s="149"/>
      <c r="BM425" s="149"/>
      <c r="BN425" s="149"/>
      <c r="BO425" s="149"/>
      <c r="BP425" s="149"/>
      <c r="BQ425" s="149"/>
      <c r="BR425" s="149"/>
      <c r="BS425" s="149"/>
    </row>
    <row r="426" spans="26:71" x14ac:dyDescent="0.2">
      <c r="Z426" s="149"/>
      <c r="AA426" s="149"/>
      <c r="AB426" s="149"/>
      <c r="AC426" s="149"/>
      <c r="AD426" s="149"/>
      <c r="AE426" s="149"/>
      <c r="AF426" s="149"/>
      <c r="AG426" s="149"/>
      <c r="AH426" s="149"/>
      <c r="AI426" s="149"/>
      <c r="AJ426" s="149"/>
      <c r="AK426" s="149"/>
      <c r="AL426" s="149"/>
      <c r="AM426" s="149"/>
      <c r="AN426" s="149"/>
      <c r="AO426" s="149"/>
      <c r="AP426" s="149"/>
      <c r="AQ426" s="149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  <c r="BD426" s="149"/>
      <c r="BE426" s="149"/>
      <c r="BF426" s="149"/>
      <c r="BG426" s="149"/>
      <c r="BH426" s="149"/>
      <c r="BI426" s="149"/>
      <c r="BJ426" s="149"/>
      <c r="BK426" s="149"/>
      <c r="BL426" s="149"/>
      <c r="BM426" s="149"/>
      <c r="BN426" s="149"/>
      <c r="BO426" s="149"/>
      <c r="BP426" s="149"/>
      <c r="BQ426" s="149"/>
      <c r="BR426" s="149"/>
      <c r="BS426" s="149"/>
    </row>
    <row r="427" spans="26:71" x14ac:dyDescent="0.2">
      <c r="Z427" s="149"/>
      <c r="AA427" s="149"/>
      <c r="AB427" s="149"/>
      <c r="AC427" s="149"/>
      <c r="AD427" s="149"/>
      <c r="AE427" s="149"/>
      <c r="AF427" s="149"/>
      <c r="AG427" s="149"/>
      <c r="AH427" s="149"/>
      <c r="AI427" s="149"/>
      <c r="AJ427" s="149"/>
      <c r="AK427" s="149"/>
      <c r="AL427" s="149"/>
      <c r="AM427" s="149"/>
      <c r="AN427" s="149"/>
      <c r="AO427" s="149"/>
      <c r="AP427" s="149"/>
      <c r="AQ427" s="149"/>
      <c r="AR427" s="149"/>
      <c r="AS427" s="149"/>
      <c r="AT427" s="149"/>
      <c r="AU427" s="149"/>
      <c r="AV427" s="149"/>
      <c r="AW427" s="149"/>
      <c r="AX427" s="149"/>
      <c r="AY427" s="149"/>
      <c r="AZ427" s="149"/>
      <c r="BA427" s="149"/>
      <c r="BB427" s="149"/>
      <c r="BC427" s="149"/>
      <c r="BD427" s="149"/>
      <c r="BE427" s="149"/>
      <c r="BF427" s="149"/>
      <c r="BG427" s="149"/>
      <c r="BH427" s="149"/>
      <c r="BI427" s="149"/>
      <c r="BJ427" s="149"/>
      <c r="BK427" s="149"/>
      <c r="BL427" s="149"/>
      <c r="BM427" s="149"/>
      <c r="BN427" s="149"/>
      <c r="BO427" s="149"/>
      <c r="BP427" s="149"/>
      <c r="BQ427" s="149"/>
      <c r="BR427" s="149"/>
      <c r="BS427" s="149"/>
    </row>
    <row r="428" spans="26:71" x14ac:dyDescent="0.2">
      <c r="Z428" s="149"/>
      <c r="AA428" s="149"/>
      <c r="AB428" s="149"/>
      <c r="AC428" s="149"/>
      <c r="AD428" s="149"/>
      <c r="AE428" s="149"/>
      <c r="AF428" s="149"/>
      <c r="AG428" s="149"/>
      <c r="AH428" s="149"/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49"/>
      <c r="BI428" s="149"/>
      <c r="BJ428" s="149"/>
      <c r="BK428" s="149"/>
      <c r="BL428" s="149"/>
      <c r="BM428" s="149"/>
      <c r="BN428" s="149"/>
      <c r="BO428" s="149"/>
      <c r="BP428" s="149"/>
      <c r="BQ428" s="149"/>
      <c r="BR428" s="149"/>
      <c r="BS428" s="149"/>
    </row>
    <row r="429" spans="26:71" x14ac:dyDescent="0.2">
      <c r="Z429" s="149"/>
      <c r="AA429" s="149"/>
      <c r="AB429" s="149"/>
      <c r="AC429" s="149"/>
      <c r="AD429" s="149"/>
      <c r="AE429" s="149"/>
      <c r="AF429" s="149"/>
      <c r="AG429" s="149"/>
      <c r="AH429" s="149"/>
      <c r="AI429" s="149"/>
      <c r="AJ429" s="149"/>
      <c r="AK429" s="149"/>
      <c r="AL429" s="149"/>
      <c r="AM429" s="149"/>
      <c r="AN429" s="149"/>
      <c r="AO429" s="149"/>
      <c r="AP429" s="149"/>
      <c r="AQ429" s="149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  <c r="BD429" s="149"/>
      <c r="BE429" s="149"/>
      <c r="BF429" s="149"/>
      <c r="BG429" s="149"/>
      <c r="BH429" s="149"/>
      <c r="BI429" s="149"/>
      <c r="BJ429" s="149"/>
      <c r="BK429" s="149"/>
      <c r="BL429" s="149"/>
      <c r="BM429" s="149"/>
      <c r="BN429" s="149"/>
      <c r="BO429" s="149"/>
      <c r="BP429" s="149"/>
      <c r="BQ429" s="149"/>
      <c r="BR429" s="149"/>
      <c r="BS429" s="149"/>
    </row>
    <row r="430" spans="26:71" x14ac:dyDescent="0.2">
      <c r="Z430" s="149"/>
      <c r="AA430" s="149"/>
      <c r="AB430" s="149"/>
      <c r="AC430" s="149"/>
      <c r="AD430" s="149"/>
      <c r="AE430" s="149"/>
      <c r="AF430" s="149"/>
      <c r="AG430" s="149"/>
      <c r="AH430" s="149"/>
      <c r="AI430" s="149"/>
      <c r="AJ430" s="149"/>
      <c r="AK430" s="149"/>
      <c r="AL430" s="149"/>
      <c r="AM430" s="149"/>
      <c r="AN430" s="149"/>
      <c r="AO430" s="149"/>
      <c r="AP430" s="149"/>
      <c r="AQ430" s="149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  <c r="BD430" s="149"/>
      <c r="BE430" s="149"/>
      <c r="BF430" s="149"/>
      <c r="BG430" s="149"/>
      <c r="BH430" s="149"/>
      <c r="BI430" s="149"/>
      <c r="BJ430" s="149"/>
      <c r="BK430" s="149"/>
      <c r="BL430" s="149"/>
      <c r="BM430" s="149"/>
      <c r="BN430" s="149"/>
      <c r="BO430" s="149"/>
      <c r="BP430" s="149"/>
      <c r="BQ430" s="149"/>
      <c r="BR430" s="149"/>
      <c r="BS430" s="149"/>
    </row>
    <row r="431" spans="26:71" x14ac:dyDescent="0.2">
      <c r="Z431" s="149"/>
      <c r="AA431" s="149"/>
      <c r="AB431" s="149"/>
      <c r="AC431" s="149"/>
      <c r="AD431" s="149"/>
      <c r="AE431" s="149"/>
      <c r="AF431" s="149"/>
      <c r="AG431" s="149"/>
      <c r="AH431" s="149"/>
      <c r="AI431" s="149"/>
      <c r="AJ431" s="149"/>
      <c r="AK431" s="149"/>
      <c r="AL431" s="149"/>
      <c r="AM431" s="149"/>
      <c r="AN431" s="149"/>
      <c r="AO431" s="149"/>
      <c r="AP431" s="149"/>
      <c r="AQ431" s="149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49"/>
      <c r="BI431" s="149"/>
      <c r="BJ431" s="149"/>
      <c r="BK431" s="149"/>
      <c r="BL431" s="149"/>
      <c r="BM431" s="149"/>
      <c r="BN431" s="149"/>
      <c r="BO431" s="149"/>
      <c r="BP431" s="149"/>
      <c r="BQ431" s="149"/>
      <c r="BR431" s="149"/>
      <c r="BS431" s="149"/>
    </row>
    <row r="432" spans="26:71" x14ac:dyDescent="0.2">
      <c r="Z432" s="149"/>
      <c r="AA432" s="149"/>
      <c r="AB432" s="149"/>
      <c r="AC432" s="149"/>
      <c r="AD432" s="149"/>
      <c r="AE432" s="149"/>
      <c r="AF432" s="149"/>
      <c r="AG432" s="149"/>
      <c r="AH432" s="149"/>
      <c r="AI432" s="149"/>
      <c r="AJ432" s="149"/>
      <c r="AK432" s="149"/>
      <c r="AL432" s="149"/>
      <c r="AM432" s="149"/>
      <c r="AN432" s="149"/>
      <c r="AO432" s="149"/>
      <c r="AP432" s="149"/>
      <c r="AQ432" s="149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49"/>
      <c r="BI432" s="149"/>
      <c r="BJ432" s="149"/>
      <c r="BK432" s="149"/>
      <c r="BL432" s="149"/>
      <c r="BM432" s="149"/>
      <c r="BN432" s="149"/>
      <c r="BO432" s="149"/>
      <c r="BP432" s="149"/>
      <c r="BQ432" s="149"/>
      <c r="BR432" s="149"/>
      <c r="BS432" s="149"/>
    </row>
    <row r="433" spans="26:71" x14ac:dyDescent="0.2">
      <c r="Z433" s="149"/>
      <c r="AA433" s="149"/>
      <c r="AB433" s="149"/>
      <c r="AC433" s="149"/>
      <c r="AD433" s="149"/>
      <c r="AE433" s="149"/>
      <c r="AF433" s="149"/>
      <c r="AG433" s="149"/>
      <c r="AH433" s="149"/>
      <c r="AI433" s="149"/>
      <c r="AJ433" s="149"/>
      <c r="AK433" s="149"/>
      <c r="AL433" s="149"/>
      <c r="AM433" s="149"/>
      <c r="AN433" s="149"/>
      <c r="AO433" s="149"/>
      <c r="AP433" s="149"/>
      <c r="AQ433" s="149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49"/>
      <c r="BI433" s="149"/>
      <c r="BJ433" s="149"/>
      <c r="BK433" s="149"/>
      <c r="BL433" s="149"/>
      <c r="BM433" s="149"/>
      <c r="BN433" s="149"/>
      <c r="BO433" s="149"/>
      <c r="BP433" s="149"/>
      <c r="BQ433" s="149"/>
      <c r="BR433" s="149"/>
      <c r="BS433" s="149"/>
    </row>
    <row r="434" spans="26:71" x14ac:dyDescent="0.2">
      <c r="Z434" s="149"/>
      <c r="AA434" s="149"/>
      <c r="AB434" s="149"/>
      <c r="AC434" s="149"/>
      <c r="AD434" s="149"/>
      <c r="AE434" s="149"/>
      <c r="AF434" s="149"/>
      <c r="AG434" s="149"/>
      <c r="AH434" s="149"/>
      <c r="AI434" s="149"/>
      <c r="AJ434" s="149"/>
      <c r="AK434" s="149"/>
      <c r="AL434" s="149"/>
      <c r="AM434" s="149"/>
      <c r="AN434" s="149"/>
      <c r="AO434" s="149"/>
      <c r="AP434" s="149"/>
      <c r="AQ434" s="149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49"/>
      <c r="BI434" s="149"/>
      <c r="BJ434" s="149"/>
      <c r="BK434" s="149"/>
      <c r="BL434" s="149"/>
      <c r="BM434" s="149"/>
      <c r="BN434" s="149"/>
      <c r="BO434" s="149"/>
      <c r="BP434" s="149"/>
      <c r="BQ434" s="149"/>
      <c r="BR434" s="149"/>
      <c r="BS434" s="149"/>
    </row>
    <row r="435" spans="26:71" x14ac:dyDescent="0.2">
      <c r="Z435" s="149"/>
      <c r="AA435" s="149"/>
      <c r="AB435" s="149"/>
      <c r="AC435" s="149"/>
      <c r="AD435" s="149"/>
      <c r="AE435" s="149"/>
      <c r="AF435" s="149"/>
      <c r="AG435" s="149"/>
      <c r="AH435" s="149"/>
      <c r="AI435" s="149"/>
      <c r="AJ435" s="149"/>
      <c r="AK435" s="149"/>
      <c r="AL435" s="149"/>
      <c r="AM435" s="149"/>
      <c r="AN435" s="149"/>
      <c r="AO435" s="149"/>
      <c r="AP435" s="149"/>
      <c r="AQ435" s="149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  <c r="BD435" s="149"/>
      <c r="BE435" s="149"/>
      <c r="BF435" s="149"/>
      <c r="BG435" s="149"/>
      <c r="BH435" s="149"/>
      <c r="BI435" s="149"/>
      <c r="BJ435" s="149"/>
      <c r="BK435" s="149"/>
      <c r="BL435" s="149"/>
      <c r="BM435" s="149"/>
      <c r="BN435" s="149"/>
      <c r="BO435" s="149"/>
      <c r="BP435" s="149"/>
      <c r="BQ435" s="149"/>
      <c r="BR435" s="149"/>
      <c r="BS435" s="149"/>
    </row>
    <row r="436" spans="26:71" x14ac:dyDescent="0.2">
      <c r="Z436" s="149"/>
      <c r="AA436" s="149"/>
      <c r="AB436" s="149"/>
      <c r="AC436" s="149"/>
      <c r="AD436" s="149"/>
      <c r="AE436" s="149"/>
      <c r="AF436" s="149"/>
      <c r="AG436" s="149"/>
      <c r="AH436" s="149"/>
      <c r="AI436" s="149"/>
      <c r="AJ436" s="149"/>
      <c r="AK436" s="149"/>
      <c r="AL436" s="149"/>
      <c r="AM436" s="149"/>
      <c r="AN436" s="149"/>
      <c r="AO436" s="149"/>
      <c r="AP436" s="149"/>
      <c r="AQ436" s="149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  <c r="BD436" s="149"/>
      <c r="BE436" s="149"/>
      <c r="BF436" s="149"/>
      <c r="BG436" s="149"/>
      <c r="BH436" s="149"/>
      <c r="BI436" s="149"/>
      <c r="BJ436" s="149"/>
      <c r="BK436" s="149"/>
      <c r="BL436" s="149"/>
      <c r="BM436" s="149"/>
      <c r="BN436" s="149"/>
      <c r="BO436" s="149"/>
      <c r="BP436" s="149"/>
      <c r="BQ436" s="149"/>
      <c r="BR436" s="149"/>
      <c r="BS436" s="149"/>
    </row>
    <row r="437" spans="26:71" x14ac:dyDescent="0.2">
      <c r="Z437" s="149"/>
      <c r="AA437" s="149"/>
      <c r="AB437" s="149"/>
      <c r="AC437" s="149"/>
      <c r="AD437" s="149"/>
      <c r="AE437" s="149"/>
      <c r="AF437" s="149"/>
      <c r="AG437" s="149"/>
      <c r="AH437" s="149"/>
      <c r="AI437" s="149"/>
      <c r="AJ437" s="149"/>
      <c r="AK437" s="149"/>
      <c r="AL437" s="149"/>
      <c r="AM437" s="149"/>
      <c r="AN437" s="149"/>
      <c r="AO437" s="149"/>
      <c r="AP437" s="149"/>
      <c r="AQ437" s="149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  <c r="BD437" s="149"/>
      <c r="BE437" s="149"/>
      <c r="BF437" s="149"/>
      <c r="BG437" s="149"/>
      <c r="BH437" s="149"/>
      <c r="BI437" s="149"/>
      <c r="BJ437" s="149"/>
      <c r="BK437" s="149"/>
      <c r="BL437" s="149"/>
      <c r="BM437" s="149"/>
      <c r="BN437" s="149"/>
      <c r="BO437" s="149"/>
      <c r="BP437" s="149"/>
      <c r="BQ437" s="149"/>
      <c r="BR437" s="149"/>
      <c r="BS437" s="149"/>
    </row>
    <row r="438" spans="26:71" x14ac:dyDescent="0.2">
      <c r="Z438" s="149"/>
      <c r="AA438" s="149"/>
      <c r="AB438" s="149"/>
      <c r="AC438" s="149"/>
      <c r="AD438" s="149"/>
      <c r="AE438" s="149"/>
      <c r="AF438" s="149"/>
      <c r="AG438" s="149"/>
      <c r="AH438" s="149"/>
      <c r="AI438" s="149"/>
      <c r="AJ438" s="149"/>
      <c r="AK438" s="149"/>
      <c r="AL438" s="149"/>
      <c r="AM438" s="149"/>
      <c r="AN438" s="149"/>
      <c r="AO438" s="149"/>
      <c r="AP438" s="149"/>
      <c r="AQ438" s="149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  <c r="BD438" s="149"/>
      <c r="BE438" s="149"/>
      <c r="BF438" s="149"/>
      <c r="BG438" s="149"/>
      <c r="BH438" s="149"/>
      <c r="BI438" s="149"/>
      <c r="BJ438" s="149"/>
      <c r="BK438" s="149"/>
      <c r="BL438" s="149"/>
      <c r="BM438" s="149"/>
      <c r="BN438" s="149"/>
      <c r="BO438" s="149"/>
      <c r="BP438" s="149"/>
      <c r="BQ438" s="149"/>
      <c r="BR438" s="149"/>
      <c r="BS438" s="149"/>
    </row>
    <row r="439" spans="26:71" x14ac:dyDescent="0.2">
      <c r="Z439" s="149"/>
      <c r="AA439" s="149"/>
      <c r="AB439" s="149"/>
      <c r="AC439" s="149"/>
      <c r="AD439" s="149"/>
      <c r="AE439" s="149"/>
      <c r="AF439" s="149"/>
      <c r="AG439" s="149"/>
      <c r="AH439" s="149"/>
      <c r="AI439" s="149"/>
      <c r="AJ439" s="149"/>
      <c r="AK439" s="149"/>
      <c r="AL439" s="149"/>
      <c r="AM439" s="149"/>
      <c r="AN439" s="149"/>
      <c r="AO439" s="149"/>
      <c r="AP439" s="149"/>
      <c r="AQ439" s="149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  <c r="BD439" s="149"/>
      <c r="BE439" s="149"/>
      <c r="BF439" s="149"/>
      <c r="BG439" s="149"/>
      <c r="BH439" s="149"/>
      <c r="BI439" s="149"/>
      <c r="BJ439" s="149"/>
      <c r="BK439" s="149"/>
      <c r="BL439" s="149"/>
      <c r="BM439" s="149"/>
      <c r="BN439" s="149"/>
      <c r="BO439" s="149"/>
      <c r="BP439" s="149"/>
      <c r="BQ439" s="149"/>
      <c r="BR439" s="149"/>
      <c r="BS439" s="149"/>
    </row>
    <row r="440" spans="26:71" x14ac:dyDescent="0.2">
      <c r="Z440" s="149"/>
      <c r="AA440" s="149"/>
      <c r="AB440" s="149"/>
      <c r="AC440" s="149"/>
      <c r="AD440" s="149"/>
      <c r="AE440" s="149"/>
      <c r="AF440" s="149"/>
      <c r="AG440" s="149"/>
      <c r="AH440" s="149"/>
      <c r="AI440" s="149"/>
      <c r="AJ440" s="149"/>
      <c r="AK440" s="149"/>
      <c r="AL440" s="149"/>
      <c r="AM440" s="149"/>
      <c r="AN440" s="149"/>
      <c r="AO440" s="149"/>
      <c r="AP440" s="149"/>
      <c r="AQ440" s="149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  <c r="BD440" s="149"/>
      <c r="BE440" s="149"/>
      <c r="BF440" s="149"/>
      <c r="BG440" s="149"/>
      <c r="BH440" s="149"/>
      <c r="BI440" s="149"/>
      <c r="BJ440" s="149"/>
      <c r="BK440" s="149"/>
      <c r="BL440" s="149"/>
      <c r="BM440" s="149"/>
      <c r="BN440" s="149"/>
      <c r="BO440" s="149"/>
      <c r="BP440" s="149"/>
      <c r="BQ440" s="149"/>
      <c r="BR440" s="149"/>
      <c r="BS440" s="149"/>
    </row>
    <row r="441" spans="26:71" x14ac:dyDescent="0.2">
      <c r="Z441" s="149"/>
      <c r="AA441" s="149"/>
      <c r="AB441" s="149"/>
      <c r="AC441" s="149"/>
      <c r="AD441" s="149"/>
      <c r="AE441" s="149"/>
      <c r="AF441" s="149"/>
      <c r="AG441" s="149"/>
      <c r="AH441" s="149"/>
      <c r="AI441" s="149"/>
      <c r="AJ441" s="149"/>
      <c r="AK441" s="149"/>
      <c r="AL441" s="149"/>
      <c r="AM441" s="149"/>
      <c r="AN441" s="149"/>
      <c r="AO441" s="149"/>
      <c r="AP441" s="149"/>
      <c r="AQ441" s="149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  <c r="BD441" s="149"/>
      <c r="BE441" s="149"/>
      <c r="BF441" s="149"/>
      <c r="BG441" s="149"/>
      <c r="BH441" s="149"/>
      <c r="BI441" s="149"/>
      <c r="BJ441" s="149"/>
      <c r="BK441" s="149"/>
      <c r="BL441" s="149"/>
      <c r="BM441" s="149"/>
      <c r="BN441" s="149"/>
      <c r="BO441" s="149"/>
      <c r="BP441" s="149"/>
      <c r="BQ441" s="149"/>
      <c r="BR441" s="149"/>
      <c r="BS441" s="149"/>
    </row>
    <row r="442" spans="26:71" x14ac:dyDescent="0.2">
      <c r="Z442" s="149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  <c r="BI442" s="149"/>
      <c r="BJ442" s="149"/>
      <c r="BK442" s="149"/>
      <c r="BL442" s="149"/>
      <c r="BM442" s="149"/>
      <c r="BN442" s="149"/>
      <c r="BO442" s="149"/>
      <c r="BP442" s="149"/>
      <c r="BQ442" s="149"/>
      <c r="BR442" s="149"/>
      <c r="BS442" s="149"/>
    </row>
    <row r="443" spans="26:71" x14ac:dyDescent="0.2">
      <c r="Z443" s="149"/>
      <c r="AA443" s="149"/>
      <c r="AB443" s="149"/>
      <c r="AC443" s="149"/>
      <c r="AD443" s="149"/>
      <c r="AE443" s="149"/>
      <c r="AF443" s="149"/>
      <c r="AG443" s="149"/>
      <c r="AH443" s="149"/>
      <c r="AI443" s="149"/>
      <c r="AJ443" s="149"/>
      <c r="AK443" s="149"/>
      <c r="AL443" s="149"/>
      <c r="AM443" s="149"/>
      <c r="AN443" s="149"/>
      <c r="AO443" s="149"/>
      <c r="AP443" s="149"/>
      <c r="AQ443" s="149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49"/>
      <c r="BI443" s="149"/>
      <c r="BJ443" s="149"/>
      <c r="BK443" s="149"/>
      <c r="BL443" s="149"/>
      <c r="BM443" s="149"/>
      <c r="BN443" s="149"/>
      <c r="BO443" s="149"/>
      <c r="BP443" s="149"/>
      <c r="BQ443" s="149"/>
      <c r="BR443" s="149"/>
      <c r="BS443" s="149"/>
    </row>
    <row r="444" spans="26:71" x14ac:dyDescent="0.2">
      <c r="Z444" s="149"/>
      <c r="AA444" s="149"/>
      <c r="AB444" s="149"/>
      <c r="AC444" s="149"/>
      <c r="AD444" s="149"/>
      <c r="AE444" s="149"/>
      <c r="AF444" s="149"/>
      <c r="AG444" s="149"/>
      <c r="AH444" s="149"/>
      <c r="AI444" s="149"/>
      <c r="AJ444" s="149"/>
      <c r="AK444" s="149"/>
      <c r="AL444" s="149"/>
      <c r="AM444" s="149"/>
      <c r="AN444" s="149"/>
      <c r="AO444" s="149"/>
      <c r="AP444" s="149"/>
      <c r="AQ444" s="149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  <c r="BD444" s="149"/>
      <c r="BE444" s="149"/>
      <c r="BF444" s="149"/>
      <c r="BG444" s="149"/>
      <c r="BH444" s="149"/>
      <c r="BI444" s="149"/>
      <c r="BJ444" s="149"/>
      <c r="BK444" s="149"/>
      <c r="BL444" s="149"/>
      <c r="BM444" s="149"/>
      <c r="BN444" s="149"/>
      <c r="BO444" s="149"/>
      <c r="BP444" s="149"/>
      <c r="BQ444" s="149"/>
      <c r="BR444" s="149"/>
      <c r="BS444" s="149"/>
    </row>
    <row r="445" spans="26:71" x14ac:dyDescent="0.2">
      <c r="Z445" s="149"/>
      <c r="AA445" s="149"/>
      <c r="AB445" s="149"/>
      <c r="AC445" s="149"/>
      <c r="AD445" s="149"/>
      <c r="AE445" s="149"/>
      <c r="AF445" s="149"/>
      <c r="AG445" s="149"/>
      <c r="AH445" s="149"/>
      <c r="AI445" s="149"/>
      <c r="AJ445" s="149"/>
      <c r="AK445" s="149"/>
      <c r="AL445" s="149"/>
      <c r="AM445" s="149"/>
      <c r="AN445" s="149"/>
      <c r="AO445" s="149"/>
      <c r="AP445" s="149"/>
      <c r="AQ445" s="149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  <c r="BD445" s="149"/>
      <c r="BE445" s="149"/>
      <c r="BF445" s="149"/>
      <c r="BG445" s="149"/>
      <c r="BH445" s="149"/>
      <c r="BI445" s="149"/>
      <c r="BJ445" s="149"/>
      <c r="BK445" s="149"/>
      <c r="BL445" s="149"/>
      <c r="BM445" s="149"/>
      <c r="BN445" s="149"/>
      <c r="BO445" s="149"/>
      <c r="BP445" s="149"/>
      <c r="BQ445" s="149"/>
      <c r="BR445" s="149"/>
      <c r="BS445" s="149"/>
    </row>
    <row r="446" spans="26:71" x14ac:dyDescent="0.2">
      <c r="Z446" s="149"/>
      <c r="AA446" s="149"/>
      <c r="AB446" s="149"/>
      <c r="AC446" s="149"/>
      <c r="AD446" s="149"/>
      <c r="AE446" s="149"/>
      <c r="AF446" s="149"/>
      <c r="AG446" s="149"/>
      <c r="AH446" s="149"/>
      <c r="AI446" s="149"/>
      <c r="AJ446" s="149"/>
      <c r="AK446" s="149"/>
      <c r="AL446" s="149"/>
      <c r="AM446" s="149"/>
      <c r="AN446" s="149"/>
      <c r="AO446" s="149"/>
      <c r="AP446" s="149"/>
      <c r="AQ446" s="149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  <c r="BD446" s="149"/>
      <c r="BE446" s="149"/>
      <c r="BF446" s="149"/>
      <c r="BG446" s="149"/>
      <c r="BH446" s="149"/>
      <c r="BI446" s="149"/>
      <c r="BJ446" s="149"/>
      <c r="BK446" s="149"/>
      <c r="BL446" s="149"/>
      <c r="BM446" s="149"/>
      <c r="BN446" s="149"/>
      <c r="BO446" s="149"/>
      <c r="BP446" s="149"/>
      <c r="BQ446" s="149"/>
      <c r="BR446" s="149"/>
      <c r="BS446" s="149"/>
    </row>
    <row r="447" spans="26:71" x14ac:dyDescent="0.2">
      <c r="Z447" s="149"/>
      <c r="AA447" s="149"/>
      <c r="AB447" s="149"/>
      <c r="AC447" s="149"/>
      <c r="AD447" s="149"/>
      <c r="AE447" s="149"/>
      <c r="AF447" s="149"/>
      <c r="AG447" s="149"/>
      <c r="AH447" s="149"/>
      <c r="AI447" s="149"/>
      <c r="AJ447" s="149"/>
      <c r="AK447" s="149"/>
      <c r="AL447" s="149"/>
      <c r="AM447" s="149"/>
      <c r="AN447" s="149"/>
      <c r="AO447" s="149"/>
      <c r="AP447" s="149"/>
      <c r="AQ447" s="149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  <c r="BD447" s="149"/>
      <c r="BE447" s="149"/>
      <c r="BF447" s="149"/>
      <c r="BG447" s="149"/>
      <c r="BH447" s="149"/>
      <c r="BI447" s="149"/>
      <c r="BJ447" s="149"/>
      <c r="BK447" s="149"/>
      <c r="BL447" s="149"/>
      <c r="BM447" s="149"/>
      <c r="BN447" s="149"/>
      <c r="BO447" s="149"/>
      <c r="BP447" s="149"/>
      <c r="BQ447" s="149"/>
      <c r="BR447" s="149"/>
      <c r="BS447" s="149"/>
    </row>
    <row r="448" spans="26:71" x14ac:dyDescent="0.2">
      <c r="Z448" s="149"/>
      <c r="AA448" s="149"/>
      <c r="AB448" s="149"/>
      <c r="AC448" s="149"/>
      <c r="AD448" s="149"/>
      <c r="AE448" s="149"/>
      <c r="AF448" s="149"/>
      <c r="AG448" s="149"/>
      <c r="AH448" s="149"/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49"/>
      <c r="BI448" s="149"/>
      <c r="BJ448" s="149"/>
      <c r="BK448" s="149"/>
      <c r="BL448" s="149"/>
      <c r="BM448" s="149"/>
      <c r="BN448" s="149"/>
      <c r="BO448" s="149"/>
      <c r="BP448" s="149"/>
      <c r="BQ448" s="149"/>
      <c r="BR448" s="149"/>
      <c r="BS448" s="149"/>
    </row>
    <row r="449" spans="26:71" x14ac:dyDescent="0.2">
      <c r="Z449" s="149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  <c r="BI449" s="149"/>
      <c r="BJ449" s="149"/>
      <c r="BK449" s="149"/>
      <c r="BL449" s="149"/>
      <c r="BM449" s="149"/>
      <c r="BN449" s="149"/>
      <c r="BO449" s="149"/>
      <c r="BP449" s="149"/>
      <c r="BQ449" s="149"/>
      <c r="BR449" s="149"/>
      <c r="BS449" s="149"/>
    </row>
    <row r="450" spans="26:71" x14ac:dyDescent="0.2">
      <c r="Z450" s="149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  <c r="BI450" s="149"/>
      <c r="BJ450" s="149"/>
      <c r="BK450" s="149"/>
      <c r="BL450" s="149"/>
      <c r="BM450" s="149"/>
      <c r="BN450" s="149"/>
      <c r="BO450" s="149"/>
      <c r="BP450" s="149"/>
      <c r="BQ450" s="149"/>
      <c r="BR450" s="149"/>
      <c r="BS450" s="149"/>
    </row>
    <row r="451" spans="26:71" x14ac:dyDescent="0.2">
      <c r="Z451" s="149"/>
      <c r="AA451" s="149"/>
      <c r="AB451" s="149"/>
      <c r="AC451" s="149"/>
      <c r="AD451" s="149"/>
      <c r="AE451" s="149"/>
      <c r="AF451" s="149"/>
      <c r="AG451" s="149"/>
      <c r="AH451" s="149"/>
      <c r="AI451" s="149"/>
      <c r="AJ451" s="149"/>
      <c r="AK451" s="149"/>
      <c r="AL451" s="149"/>
      <c r="AM451" s="149"/>
      <c r="AN451" s="149"/>
      <c r="AO451" s="149"/>
      <c r="AP451" s="149"/>
      <c r="AQ451" s="149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49"/>
      <c r="BI451" s="149"/>
      <c r="BJ451" s="149"/>
      <c r="BK451" s="149"/>
      <c r="BL451" s="149"/>
      <c r="BM451" s="149"/>
      <c r="BN451" s="149"/>
      <c r="BO451" s="149"/>
      <c r="BP451" s="149"/>
      <c r="BQ451" s="149"/>
      <c r="BR451" s="149"/>
      <c r="BS451" s="149"/>
    </row>
    <row r="452" spans="26:71" x14ac:dyDescent="0.2">
      <c r="Z452" s="149"/>
      <c r="AA452" s="149"/>
      <c r="AB452" s="149"/>
      <c r="AC452" s="149"/>
      <c r="AD452" s="149"/>
      <c r="AE452" s="149"/>
      <c r="AF452" s="149"/>
      <c r="AG452" s="149"/>
      <c r="AH452" s="149"/>
      <c r="AI452" s="149"/>
      <c r="AJ452" s="149"/>
      <c r="AK452" s="149"/>
      <c r="AL452" s="149"/>
      <c r="AM452" s="149"/>
      <c r="AN452" s="149"/>
      <c r="AO452" s="149"/>
      <c r="AP452" s="149"/>
      <c r="AQ452" s="149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49"/>
      <c r="BI452" s="149"/>
      <c r="BJ452" s="149"/>
      <c r="BK452" s="149"/>
      <c r="BL452" s="149"/>
      <c r="BM452" s="149"/>
      <c r="BN452" s="149"/>
      <c r="BO452" s="149"/>
      <c r="BP452" s="149"/>
      <c r="BQ452" s="149"/>
      <c r="BR452" s="149"/>
      <c r="BS452" s="149"/>
    </row>
    <row r="453" spans="26:71" x14ac:dyDescent="0.2">
      <c r="Z453" s="149"/>
      <c r="AA453" s="149"/>
      <c r="AB453" s="149"/>
      <c r="AC453" s="149"/>
      <c r="AD453" s="149"/>
      <c r="AE453" s="149"/>
      <c r="AF453" s="149"/>
      <c r="AG453" s="149"/>
      <c r="AH453" s="149"/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49"/>
      <c r="BI453" s="149"/>
      <c r="BJ453" s="149"/>
      <c r="BK453" s="149"/>
      <c r="BL453" s="149"/>
      <c r="BM453" s="149"/>
      <c r="BN453" s="149"/>
      <c r="BO453" s="149"/>
      <c r="BP453" s="149"/>
      <c r="BQ453" s="149"/>
      <c r="BR453" s="149"/>
      <c r="BS453" s="149"/>
    </row>
    <row r="454" spans="26:71" x14ac:dyDescent="0.2">
      <c r="Z454" s="149"/>
      <c r="AA454" s="149"/>
      <c r="AB454" s="149"/>
      <c r="AC454" s="149"/>
      <c r="AD454" s="149"/>
      <c r="AE454" s="149"/>
      <c r="AF454" s="149"/>
      <c r="AG454" s="149"/>
      <c r="AH454" s="149"/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49"/>
      <c r="BI454" s="149"/>
      <c r="BJ454" s="149"/>
      <c r="BK454" s="149"/>
      <c r="BL454" s="149"/>
      <c r="BM454" s="149"/>
      <c r="BN454" s="149"/>
      <c r="BO454" s="149"/>
      <c r="BP454" s="149"/>
      <c r="BQ454" s="149"/>
      <c r="BR454" s="149"/>
      <c r="BS454" s="149"/>
    </row>
    <row r="455" spans="26:71" x14ac:dyDescent="0.2">
      <c r="Z455" s="149"/>
      <c r="AA455" s="149"/>
      <c r="AB455" s="149"/>
      <c r="AC455" s="149"/>
      <c r="AD455" s="149"/>
      <c r="AE455" s="149"/>
      <c r="AF455" s="149"/>
      <c r="AG455" s="149"/>
      <c r="AH455" s="149"/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49"/>
      <c r="BI455" s="149"/>
      <c r="BJ455" s="149"/>
      <c r="BK455" s="149"/>
      <c r="BL455" s="149"/>
      <c r="BM455" s="149"/>
      <c r="BN455" s="149"/>
      <c r="BO455" s="149"/>
      <c r="BP455" s="149"/>
      <c r="BQ455" s="149"/>
      <c r="BR455" s="149"/>
      <c r="BS455" s="149"/>
    </row>
    <row r="456" spans="26:71" x14ac:dyDescent="0.2">
      <c r="Z456" s="149"/>
      <c r="AA456" s="149"/>
      <c r="AB456" s="149"/>
      <c r="AC456" s="149"/>
      <c r="AD456" s="149"/>
      <c r="AE456" s="149"/>
      <c r="AF456" s="149"/>
      <c r="AG456" s="149"/>
      <c r="AH456" s="149"/>
      <c r="AI456" s="149"/>
      <c r="AJ456" s="149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49"/>
      <c r="BI456" s="149"/>
      <c r="BJ456" s="149"/>
      <c r="BK456" s="149"/>
      <c r="BL456" s="149"/>
      <c r="BM456" s="149"/>
      <c r="BN456" s="149"/>
      <c r="BO456" s="149"/>
      <c r="BP456" s="149"/>
      <c r="BQ456" s="149"/>
      <c r="BR456" s="149"/>
      <c r="BS456" s="149"/>
    </row>
    <row r="457" spans="26:71" x14ac:dyDescent="0.2">
      <c r="Z457" s="149"/>
      <c r="AA457" s="149"/>
      <c r="AB457" s="149"/>
      <c r="AC457" s="149"/>
      <c r="AD457" s="149"/>
      <c r="AE457" s="149"/>
      <c r="AF457" s="149"/>
      <c r="AG457" s="149"/>
      <c r="AH457" s="149"/>
      <c r="AI457" s="149"/>
      <c r="AJ457" s="149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49"/>
      <c r="BI457" s="149"/>
      <c r="BJ457" s="149"/>
      <c r="BK457" s="149"/>
      <c r="BL457" s="149"/>
      <c r="BM457" s="149"/>
      <c r="BN457" s="149"/>
      <c r="BO457" s="149"/>
      <c r="BP457" s="149"/>
      <c r="BQ457" s="149"/>
      <c r="BR457" s="149"/>
      <c r="BS457" s="149"/>
    </row>
    <row r="458" spans="26:71" x14ac:dyDescent="0.2">
      <c r="Z458" s="149"/>
      <c r="AA458" s="149"/>
      <c r="AB458" s="149"/>
      <c r="AC458" s="149"/>
      <c r="AD458" s="149"/>
      <c r="AE458" s="149"/>
      <c r="AF458" s="149"/>
      <c r="AG458" s="149"/>
      <c r="AH458" s="149"/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  <c r="BI458" s="149"/>
      <c r="BJ458" s="149"/>
      <c r="BK458" s="149"/>
      <c r="BL458" s="149"/>
      <c r="BM458" s="149"/>
      <c r="BN458" s="149"/>
      <c r="BO458" s="149"/>
      <c r="BP458" s="149"/>
      <c r="BQ458" s="149"/>
      <c r="BR458" s="149"/>
      <c r="BS458" s="149"/>
    </row>
    <row r="459" spans="26:71" x14ac:dyDescent="0.2">
      <c r="Z459" s="149"/>
      <c r="AA459" s="149"/>
      <c r="AB459" s="149"/>
      <c r="AC459" s="149"/>
      <c r="AD459" s="149"/>
      <c r="AE459" s="149"/>
      <c r="AF459" s="149"/>
      <c r="AG459" s="149"/>
      <c r="AH459" s="149"/>
      <c r="AI459" s="149"/>
      <c r="AJ459" s="149"/>
      <c r="AK459" s="149"/>
      <c r="AL459" s="149"/>
      <c r="AM459" s="149"/>
      <c r="AN459" s="149"/>
      <c r="AO459" s="149"/>
      <c r="AP459" s="149"/>
      <c r="AQ459" s="149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49"/>
      <c r="BI459" s="149"/>
      <c r="BJ459" s="149"/>
      <c r="BK459" s="149"/>
      <c r="BL459" s="149"/>
      <c r="BM459" s="149"/>
      <c r="BN459" s="149"/>
      <c r="BO459" s="149"/>
      <c r="BP459" s="149"/>
      <c r="BQ459" s="149"/>
      <c r="BR459" s="149"/>
      <c r="BS459" s="149"/>
    </row>
    <row r="460" spans="26:71" x14ac:dyDescent="0.2">
      <c r="Z460" s="149"/>
      <c r="AA460" s="149"/>
      <c r="AB460" s="149"/>
      <c r="AC460" s="149"/>
      <c r="AD460" s="149"/>
      <c r="AE460" s="149"/>
      <c r="AF460" s="149"/>
      <c r="AG460" s="149"/>
      <c r="AH460" s="149"/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  <c r="BI460" s="149"/>
      <c r="BJ460" s="149"/>
      <c r="BK460" s="149"/>
      <c r="BL460" s="149"/>
      <c r="BM460" s="149"/>
      <c r="BN460" s="149"/>
      <c r="BO460" s="149"/>
      <c r="BP460" s="149"/>
      <c r="BQ460" s="149"/>
      <c r="BR460" s="149"/>
      <c r="BS460" s="149"/>
    </row>
    <row r="461" spans="26:71" x14ac:dyDescent="0.2">
      <c r="Z461" s="149"/>
      <c r="AA461" s="149"/>
      <c r="AB461" s="149"/>
      <c r="AC461" s="149"/>
      <c r="AD461" s="149"/>
      <c r="AE461" s="149"/>
      <c r="AF461" s="149"/>
      <c r="AG461" s="149"/>
      <c r="AH461" s="149"/>
      <c r="AI461" s="149"/>
      <c r="AJ461" s="149"/>
      <c r="AK461" s="149"/>
      <c r="AL461" s="149"/>
      <c r="AM461" s="149"/>
      <c r="AN461" s="149"/>
      <c r="AO461" s="149"/>
      <c r="AP461" s="149"/>
      <c r="AQ461" s="149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49"/>
      <c r="BI461" s="149"/>
      <c r="BJ461" s="149"/>
      <c r="BK461" s="149"/>
      <c r="BL461" s="149"/>
      <c r="BM461" s="149"/>
      <c r="BN461" s="149"/>
      <c r="BO461" s="149"/>
      <c r="BP461" s="149"/>
      <c r="BQ461" s="149"/>
      <c r="BR461" s="149"/>
      <c r="BS461" s="149"/>
    </row>
    <row r="462" spans="26:71" x14ac:dyDescent="0.2">
      <c r="Z462" s="149"/>
      <c r="AA462" s="149"/>
      <c r="AB462" s="149"/>
      <c r="AC462" s="149"/>
      <c r="AD462" s="149"/>
      <c r="AE462" s="149"/>
      <c r="AF462" s="149"/>
      <c r="AG462" s="149"/>
      <c r="AH462" s="149"/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49"/>
      <c r="BI462" s="149"/>
      <c r="BJ462" s="149"/>
      <c r="BK462" s="149"/>
      <c r="BL462" s="149"/>
      <c r="BM462" s="149"/>
      <c r="BN462" s="149"/>
      <c r="BO462" s="149"/>
      <c r="BP462" s="149"/>
      <c r="BQ462" s="149"/>
      <c r="BR462" s="149"/>
      <c r="BS462" s="149"/>
    </row>
    <row r="463" spans="26:71" x14ac:dyDescent="0.2">
      <c r="Z463" s="149"/>
      <c r="AA463" s="149"/>
      <c r="AB463" s="149"/>
      <c r="AC463" s="149"/>
      <c r="AD463" s="149"/>
      <c r="AE463" s="149"/>
      <c r="AF463" s="149"/>
      <c r="AG463" s="149"/>
      <c r="AH463" s="149"/>
      <c r="AI463" s="149"/>
      <c r="AJ463" s="149"/>
      <c r="AK463" s="149"/>
      <c r="AL463" s="149"/>
      <c r="AM463" s="149"/>
      <c r="AN463" s="149"/>
      <c r="AO463" s="149"/>
      <c r="AP463" s="149"/>
      <c r="AQ463" s="149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49"/>
      <c r="BI463" s="149"/>
      <c r="BJ463" s="149"/>
      <c r="BK463" s="149"/>
      <c r="BL463" s="149"/>
      <c r="BM463" s="149"/>
      <c r="BN463" s="149"/>
      <c r="BO463" s="149"/>
      <c r="BP463" s="149"/>
      <c r="BQ463" s="149"/>
      <c r="BR463" s="149"/>
      <c r="BS463" s="149"/>
    </row>
    <row r="464" spans="26:71" x14ac:dyDescent="0.2">
      <c r="Z464" s="149"/>
      <c r="AA464" s="149"/>
      <c r="AB464" s="149"/>
      <c r="AC464" s="149"/>
      <c r="AD464" s="149"/>
      <c r="AE464" s="149"/>
      <c r="AF464" s="149"/>
      <c r="AG464" s="149"/>
      <c r="AH464" s="149"/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  <c r="BI464" s="149"/>
      <c r="BJ464" s="149"/>
      <c r="BK464" s="149"/>
      <c r="BL464" s="149"/>
      <c r="BM464" s="149"/>
      <c r="BN464" s="149"/>
      <c r="BO464" s="149"/>
      <c r="BP464" s="149"/>
      <c r="BQ464" s="149"/>
      <c r="BR464" s="149"/>
      <c r="BS464" s="149"/>
    </row>
    <row r="465" spans="26:71" x14ac:dyDescent="0.2">
      <c r="Z465" s="149"/>
      <c r="AA465" s="149"/>
      <c r="AB465" s="149"/>
      <c r="AC465" s="149"/>
      <c r="AD465" s="149"/>
      <c r="AE465" s="149"/>
      <c r="AF465" s="149"/>
      <c r="AG465" s="149"/>
      <c r="AH465" s="149"/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  <c r="BI465" s="149"/>
      <c r="BJ465" s="149"/>
      <c r="BK465" s="149"/>
      <c r="BL465" s="149"/>
      <c r="BM465" s="149"/>
      <c r="BN465" s="149"/>
      <c r="BO465" s="149"/>
      <c r="BP465" s="149"/>
      <c r="BQ465" s="149"/>
      <c r="BR465" s="149"/>
      <c r="BS465" s="149"/>
    </row>
    <row r="466" spans="26:71" x14ac:dyDescent="0.2">
      <c r="Z466" s="149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49"/>
      <c r="BK466" s="149"/>
      <c r="BL466" s="149"/>
      <c r="BM466" s="149"/>
      <c r="BN466" s="149"/>
      <c r="BO466" s="149"/>
      <c r="BP466" s="149"/>
      <c r="BQ466" s="149"/>
      <c r="BR466" s="149"/>
      <c r="BS466" s="149"/>
    </row>
    <row r="467" spans="26:71" x14ac:dyDescent="0.2">
      <c r="Z467" s="149"/>
      <c r="AA467" s="149"/>
      <c r="AB467" s="149"/>
      <c r="AC467" s="149"/>
      <c r="AD467" s="149"/>
      <c r="AE467" s="149"/>
      <c r="AF467" s="149"/>
      <c r="AG467" s="149"/>
      <c r="AH467" s="149"/>
      <c r="AI467" s="149"/>
      <c r="AJ467" s="149"/>
      <c r="AK467" s="149"/>
      <c r="AL467" s="149"/>
      <c r="AM467" s="149"/>
      <c r="AN467" s="149"/>
      <c r="AO467" s="149"/>
      <c r="AP467" s="149"/>
      <c r="AQ467" s="149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49"/>
      <c r="BI467" s="149"/>
      <c r="BJ467" s="149"/>
      <c r="BK467" s="149"/>
      <c r="BL467" s="149"/>
      <c r="BM467" s="149"/>
      <c r="BN467" s="149"/>
      <c r="BO467" s="149"/>
      <c r="BP467" s="149"/>
      <c r="BQ467" s="149"/>
      <c r="BR467" s="149"/>
      <c r="BS467" s="149"/>
    </row>
    <row r="468" spans="26:71" x14ac:dyDescent="0.2">
      <c r="Z468" s="149"/>
      <c r="AA468" s="149"/>
      <c r="AB468" s="149"/>
      <c r="AC468" s="149"/>
      <c r="AD468" s="149"/>
      <c r="AE468" s="149"/>
      <c r="AF468" s="149"/>
      <c r="AG468" s="149"/>
      <c r="AH468" s="149"/>
      <c r="AI468" s="149"/>
      <c r="AJ468" s="149"/>
      <c r="AK468" s="149"/>
      <c r="AL468" s="149"/>
      <c r="AM468" s="149"/>
      <c r="AN468" s="149"/>
      <c r="AO468" s="149"/>
      <c r="AP468" s="149"/>
      <c r="AQ468" s="149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49"/>
      <c r="BI468" s="149"/>
      <c r="BJ468" s="149"/>
      <c r="BK468" s="149"/>
      <c r="BL468" s="149"/>
      <c r="BM468" s="149"/>
      <c r="BN468" s="149"/>
      <c r="BO468" s="149"/>
      <c r="BP468" s="149"/>
      <c r="BQ468" s="149"/>
      <c r="BR468" s="149"/>
      <c r="BS468" s="149"/>
    </row>
    <row r="469" spans="26:71" x14ac:dyDescent="0.2">
      <c r="Z469" s="149"/>
      <c r="AA469" s="149"/>
      <c r="AB469" s="149"/>
      <c r="AC469" s="149"/>
      <c r="AD469" s="149"/>
      <c r="AE469" s="149"/>
      <c r="AF469" s="149"/>
      <c r="AG469" s="149"/>
      <c r="AH469" s="149"/>
      <c r="AI469" s="149"/>
      <c r="AJ469" s="149"/>
      <c r="AK469" s="149"/>
      <c r="AL469" s="149"/>
      <c r="AM469" s="149"/>
      <c r="AN469" s="149"/>
      <c r="AO469" s="149"/>
      <c r="AP469" s="149"/>
      <c r="AQ469" s="149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49"/>
      <c r="BI469" s="149"/>
      <c r="BJ469" s="149"/>
      <c r="BK469" s="149"/>
      <c r="BL469" s="149"/>
      <c r="BM469" s="149"/>
      <c r="BN469" s="149"/>
      <c r="BO469" s="149"/>
      <c r="BP469" s="149"/>
      <c r="BQ469" s="149"/>
      <c r="BR469" s="149"/>
      <c r="BS469" s="149"/>
    </row>
    <row r="470" spans="26:71" x14ac:dyDescent="0.2">
      <c r="Z470" s="149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  <c r="BI470" s="149"/>
      <c r="BJ470" s="149"/>
      <c r="BK470" s="149"/>
      <c r="BL470" s="149"/>
      <c r="BM470" s="149"/>
      <c r="BN470" s="149"/>
      <c r="BO470" s="149"/>
      <c r="BP470" s="149"/>
      <c r="BQ470" s="149"/>
      <c r="BR470" s="149"/>
      <c r="BS470" s="149"/>
    </row>
    <row r="471" spans="26:71" x14ac:dyDescent="0.2">
      <c r="Z471" s="149"/>
      <c r="AA471" s="149"/>
      <c r="AB471" s="149"/>
      <c r="AC471" s="149"/>
      <c r="AD471" s="149"/>
      <c r="AE471" s="149"/>
      <c r="AF471" s="149"/>
      <c r="AG471" s="149"/>
      <c r="AH471" s="149"/>
      <c r="AI471" s="149"/>
      <c r="AJ471" s="149"/>
      <c r="AK471" s="149"/>
      <c r="AL471" s="149"/>
      <c r="AM471" s="149"/>
      <c r="AN471" s="149"/>
      <c r="AO471" s="149"/>
      <c r="AP471" s="149"/>
      <c r="AQ471" s="149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49"/>
      <c r="BI471" s="149"/>
      <c r="BJ471" s="149"/>
      <c r="BK471" s="149"/>
      <c r="BL471" s="149"/>
      <c r="BM471" s="149"/>
      <c r="BN471" s="149"/>
      <c r="BO471" s="149"/>
      <c r="BP471" s="149"/>
      <c r="BQ471" s="149"/>
      <c r="BR471" s="149"/>
      <c r="BS471" s="149"/>
    </row>
    <row r="472" spans="26:71" x14ac:dyDescent="0.2">
      <c r="Z472" s="149"/>
      <c r="AA472" s="149"/>
      <c r="AB472" s="149"/>
      <c r="AC472" s="149"/>
      <c r="AD472" s="149"/>
      <c r="AE472" s="149"/>
      <c r="AF472" s="149"/>
      <c r="AG472" s="149"/>
      <c r="AH472" s="149"/>
      <c r="AI472" s="149"/>
      <c r="AJ472" s="149"/>
      <c r="AK472" s="149"/>
      <c r="AL472" s="149"/>
      <c r="AM472" s="149"/>
      <c r="AN472" s="149"/>
      <c r="AO472" s="149"/>
      <c r="AP472" s="149"/>
      <c r="AQ472" s="149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  <c r="BD472" s="149"/>
      <c r="BE472" s="149"/>
      <c r="BF472" s="149"/>
      <c r="BG472" s="149"/>
      <c r="BH472" s="149"/>
      <c r="BI472" s="149"/>
      <c r="BJ472" s="149"/>
      <c r="BK472" s="149"/>
      <c r="BL472" s="149"/>
      <c r="BM472" s="149"/>
      <c r="BN472" s="149"/>
      <c r="BO472" s="149"/>
      <c r="BP472" s="149"/>
      <c r="BQ472" s="149"/>
      <c r="BR472" s="149"/>
      <c r="BS472" s="149"/>
    </row>
    <row r="473" spans="26:71" x14ac:dyDescent="0.2">
      <c r="Z473" s="149"/>
      <c r="AA473" s="149"/>
      <c r="AB473" s="149"/>
      <c r="AC473" s="149"/>
      <c r="AD473" s="149"/>
      <c r="AE473" s="149"/>
      <c r="AF473" s="149"/>
      <c r="AG473" s="149"/>
      <c r="AH473" s="149"/>
      <c r="AI473" s="149"/>
      <c r="AJ473" s="149"/>
      <c r="AK473" s="149"/>
      <c r="AL473" s="149"/>
      <c r="AM473" s="149"/>
      <c r="AN473" s="149"/>
      <c r="AO473" s="149"/>
      <c r="AP473" s="149"/>
      <c r="AQ473" s="149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49"/>
      <c r="BI473" s="149"/>
      <c r="BJ473" s="149"/>
      <c r="BK473" s="149"/>
      <c r="BL473" s="149"/>
      <c r="BM473" s="149"/>
      <c r="BN473" s="149"/>
      <c r="BO473" s="149"/>
      <c r="BP473" s="149"/>
      <c r="BQ473" s="149"/>
      <c r="BR473" s="149"/>
      <c r="BS473" s="149"/>
    </row>
    <row r="474" spans="26:71" x14ac:dyDescent="0.2">
      <c r="Z474" s="149"/>
      <c r="AA474" s="149"/>
      <c r="AB474" s="149"/>
      <c r="AC474" s="149"/>
      <c r="AD474" s="149"/>
      <c r="AE474" s="149"/>
      <c r="AF474" s="149"/>
      <c r="AG474" s="149"/>
      <c r="AH474" s="149"/>
      <c r="AI474" s="149"/>
      <c r="AJ474" s="149"/>
      <c r="AK474" s="149"/>
      <c r="AL474" s="149"/>
      <c r="AM474" s="149"/>
      <c r="AN474" s="149"/>
      <c r="AO474" s="149"/>
      <c r="AP474" s="149"/>
      <c r="AQ474" s="149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  <c r="BD474" s="149"/>
      <c r="BE474" s="149"/>
      <c r="BF474" s="149"/>
      <c r="BG474" s="149"/>
      <c r="BH474" s="149"/>
      <c r="BI474" s="149"/>
      <c r="BJ474" s="149"/>
      <c r="BK474" s="149"/>
      <c r="BL474" s="149"/>
      <c r="BM474" s="149"/>
      <c r="BN474" s="149"/>
      <c r="BO474" s="149"/>
      <c r="BP474" s="149"/>
      <c r="BQ474" s="149"/>
      <c r="BR474" s="149"/>
      <c r="BS474" s="149"/>
    </row>
    <row r="475" spans="26:71" x14ac:dyDescent="0.2">
      <c r="Z475" s="149"/>
      <c r="AA475" s="149"/>
      <c r="AB475" s="149"/>
      <c r="AC475" s="149"/>
      <c r="AD475" s="149"/>
      <c r="AE475" s="149"/>
      <c r="AF475" s="149"/>
      <c r="AG475" s="149"/>
      <c r="AH475" s="149"/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  <c r="BI475" s="149"/>
      <c r="BJ475" s="149"/>
      <c r="BK475" s="149"/>
      <c r="BL475" s="149"/>
      <c r="BM475" s="149"/>
      <c r="BN475" s="149"/>
      <c r="BO475" s="149"/>
      <c r="BP475" s="149"/>
      <c r="BQ475" s="149"/>
      <c r="BR475" s="149"/>
      <c r="BS475" s="149"/>
    </row>
    <row r="476" spans="26:71" x14ac:dyDescent="0.2">
      <c r="Z476" s="149"/>
      <c r="AA476" s="149"/>
      <c r="AB476" s="149"/>
      <c r="AC476" s="149"/>
      <c r="AD476" s="149"/>
      <c r="AE476" s="149"/>
      <c r="AF476" s="149"/>
      <c r="AG476" s="149"/>
      <c r="AH476" s="149"/>
      <c r="AI476" s="149"/>
      <c r="AJ476" s="149"/>
      <c r="AK476" s="149"/>
      <c r="AL476" s="149"/>
      <c r="AM476" s="149"/>
      <c r="AN476" s="149"/>
      <c r="AO476" s="149"/>
      <c r="AP476" s="149"/>
      <c r="AQ476" s="149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49"/>
      <c r="BI476" s="149"/>
      <c r="BJ476" s="149"/>
      <c r="BK476" s="149"/>
      <c r="BL476" s="149"/>
      <c r="BM476" s="149"/>
      <c r="BN476" s="149"/>
      <c r="BO476" s="149"/>
      <c r="BP476" s="149"/>
      <c r="BQ476" s="149"/>
      <c r="BR476" s="149"/>
      <c r="BS476" s="149"/>
    </row>
    <row r="477" spans="26:71" x14ac:dyDescent="0.2">
      <c r="Z477" s="149"/>
      <c r="AA477" s="149"/>
      <c r="AB477" s="149"/>
      <c r="AC477" s="149"/>
      <c r="AD477" s="149"/>
      <c r="AE477" s="149"/>
      <c r="AF477" s="149"/>
      <c r="AG477" s="149"/>
      <c r="AH477" s="149"/>
      <c r="AI477" s="149"/>
      <c r="AJ477" s="149"/>
      <c r="AK477" s="149"/>
      <c r="AL477" s="149"/>
      <c r="AM477" s="149"/>
      <c r="AN477" s="149"/>
      <c r="AO477" s="149"/>
      <c r="AP477" s="149"/>
      <c r="AQ477" s="149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49"/>
      <c r="BI477" s="149"/>
      <c r="BJ477" s="149"/>
      <c r="BK477" s="149"/>
      <c r="BL477" s="149"/>
      <c r="BM477" s="149"/>
      <c r="BN477" s="149"/>
      <c r="BO477" s="149"/>
      <c r="BP477" s="149"/>
      <c r="BQ477" s="149"/>
      <c r="BR477" s="149"/>
      <c r="BS477" s="149"/>
    </row>
    <row r="478" spans="26:71" x14ac:dyDescent="0.2">
      <c r="Z478" s="149"/>
      <c r="AA478" s="149"/>
      <c r="AB478" s="149"/>
      <c r="AC478" s="149"/>
      <c r="AD478" s="149"/>
      <c r="AE478" s="149"/>
      <c r="AF478" s="149"/>
      <c r="AG478" s="149"/>
      <c r="AH478" s="149"/>
      <c r="AI478" s="149"/>
      <c r="AJ478" s="149"/>
      <c r="AK478" s="149"/>
      <c r="AL478" s="149"/>
      <c r="AM478" s="149"/>
      <c r="AN478" s="149"/>
      <c r="AO478" s="149"/>
      <c r="AP478" s="149"/>
      <c r="AQ478" s="149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49"/>
      <c r="BI478" s="149"/>
      <c r="BJ478" s="149"/>
      <c r="BK478" s="149"/>
      <c r="BL478" s="149"/>
      <c r="BM478" s="149"/>
      <c r="BN478" s="149"/>
      <c r="BO478" s="149"/>
      <c r="BP478" s="149"/>
      <c r="BQ478" s="149"/>
      <c r="BR478" s="149"/>
      <c r="BS478" s="149"/>
    </row>
    <row r="479" spans="26:71" x14ac:dyDescent="0.2">
      <c r="Z479" s="149"/>
      <c r="AA479" s="149"/>
      <c r="AB479" s="149"/>
      <c r="AC479" s="149"/>
      <c r="AD479" s="149"/>
      <c r="AE479" s="149"/>
      <c r="AF479" s="149"/>
      <c r="AG479" s="149"/>
      <c r="AH479" s="149"/>
      <c r="AI479" s="149"/>
      <c r="AJ479" s="149"/>
      <c r="AK479" s="149"/>
      <c r="AL479" s="149"/>
      <c r="AM479" s="149"/>
      <c r="AN479" s="149"/>
      <c r="AO479" s="149"/>
      <c r="AP479" s="149"/>
      <c r="AQ479" s="149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49"/>
      <c r="BI479" s="149"/>
      <c r="BJ479" s="149"/>
      <c r="BK479" s="149"/>
      <c r="BL479" s="149"/>
      <c r="BM479" s="149"/>
      <c r="BN479" s="149"/>
      <c r="BO479" s="149"/>
      <c r="BP479" s="149"/>
      <c r="BQ479" s="149"/>
      <c r="BR479" s="149"/>
      <c r="BS479" s="149"/>
    </row>
    <row r="480" spans="26:71" x14ac:dyDescent="0.2">
      <c r="Z480" s="149"/>
      <c r="AA480" s="149"/>
      <c r="AB480" s="149"/>
      <c r="AC480" s="149"/>
      <c r="AD480" s="149"/>
      <c r="AE480" s="149"/>
      <c r="AF480" s="149"/>
      <c r="AG480" s="149"/>
      <c r="AH480" s="149"/>
      <c r="AI480" s="149"/>
      <c r="AJ480" s="149"/>
      <c r="AK480" s="149"/>
      <c r="AL480" s="149"/>
      <c r="AM480" s="149"/>
      <c r="AN480" s="149"/>
      <c r="AO480" s="149"/>
      <c r="AP480" s="149"/>
      <c r="AQ480" s="149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49"/>
      <c r="BI480" s="149"/>
      <c r="BJ480" s="149"/>
      <c r="BK480" s="149"/>
      <c r="BL480" s="149"/>
      <c r="BM480" s="149"/>
      <c r="BN480" s="149"/>
      <c r="BO480" s="149"/>
      <c r="BP480" s="149"/>
      <c r="BQ480" s="149"/>
      <c r="BR480" s="149"/>
      <c r="BS480" s="149"/>
    </row>
    <row r="481" spans="26:71" x14ac:dyDescent="0.2">
      <c r="Z481" s="149"/>
      <c r="AA481" s="149"/>
      <c r="AB481" s="149"/>
      <c r="AC481" s="149"/>
      <c r="AD481" s="149"/>
      <c r="AE481" s="149"/>
      <c r="AF481" s="149"/>
      <c r="AG481" s="149"/>
      <c r="AH481" s="149"/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49"/>
      <c r="BI481" s="149"/>
      <c r="BJ481" s="149"/>
      <c r="BK481" s="149"/>
      <c r="BL481" s="149"/>
      <c r="BM481" s="149"/>
      <c r="BN481" s="149"/>
      <c r="BO481" s="149"/>
      <c r="BP481" s="149"/>
      <c r="BQ481" s="149"/>
      <c r="BR481" s="149"/>
      <c r="BS481" s="149"/>
    </row>
    <row r="482" spans="26:71" x14ac:dyDescent="0.2">
      <c r="Z482" s="149"/>
      <c r="AA482" s="149"/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49"/>
      <c r="BI482" s="149"/>
      <c r="BJ482" s="149"/>
      <c r="BK482" s="149"/>
      <c r="BL482" s="149"/>
      <c r="BM482" s="149"/>
      <c r="BN482" s="149"/>
      <c r="BO482" s="149"/>
      <c r="BP482" s="149"/>
      <c r="BQ482" s="149"/>
      <c r="BR482" s="149"/>
      <c r="BS482" s="149"/>
    </row>
    <row r="483" spans="26:71" x14ac:dyDescent="0.2">
      <c r="Z483" s="149"/>
      <c r="AA483" s="149"/>
      <c r="AB483" s="149"/>
      <c r="AC483" s="149"/>
      <c r="AD483" s="149"/>
      <c r="AE483" s="149"/>
      <c r="AF483" s="149"/>
      <c r="AG483" s="149"/>
      <c r="AH483" s="149"/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49"/>
      <c r="BI483" s="149"/>
      <c r="BJ483" s="149"/>
      <c r="BK483" s="149"/>
      <c r="BL483" s="149"/>
      <c r="BM483" s="149"/>
      <c r="BN483" s="149"/>
      <c r="BO483" s="149"/>
      <c r="BP483" s="149"/>
      <c r="BQ483" s="149"/>
      <c r="BR483" s="149"/>
      <c r="BS483" s="149"/>
    </row>
    <row r="484" spans="26:71" x14ac:dyDescent="0.2">
      <c r="Z484" s="149"/>
      <c r="AA484" s="149"/>
      <c r="AB484" s="149"/>
      <c r="AC484" s="149"/>
      <c r="AD484" s="149"/>
      <c r="AE484" s="149"/>
      <c r="AF484" s="149"/>
      <c r="AG484" s="149"/>
      <c r="AH484" s="149"/>
      <c r="AI484" s="149"/>
      <c r="AJ484" s="149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49"/>
      <c r="BI484" s="149"/>
      <c r="BJ484" s="149"/>
      <c r="BK484" s="149"/>
      <c r="BL484" s="149"/>
      <c r="BM484" s="149"/>
      <c r="BN484" s="149"/>
      <c r="BO484" s="149"/>
      <c r="BP484" s="149"/>
      <c r="BQ484" s="149"/>
      <c r="BR484" s="149"/>
      <c r="BS484" s="149"/>
    </row>
    <row r="485" spans="26:71" x14ac:dyDescent="0.2">
      <c r="Z485" s="149"/>
      <c r="AA485" s="149"/>
      <c r="AB485" s="149"/>
      <c r="AC485" s="149"/>
      <c r="AD485" s="149"/>
      <c r="AE485" s="149"/>
      <c r="AF485" s="149"/>
      <c r="AG485" s="149"/>
      <c r="AH485" s="149"/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49"/>
      <c r="BI485" s="149"/>
      <c r="BJ485" s="149"/>
      <c r="BK485" s="149"/>
      <c r="BL485" s="149"/>
      <c r="BM485" s="149"/>
      <c r="BN485" s="149"/>
      <c r="BO485" s="149"/>
      <c r="BP485" s="149"/>
      <c r="BQ485" s="149"/>
      <c r="BR485" s="149"/>
      <c r="BS485" s="149"/>
    </row>
    <row r="486" spans="26:71" x14ac:dyDescent="0.2">
      <c r="Z486" s="149"/>
      <c r="AA486" s="149"/>
      <c r="AB486" s="149"/>
      <c r="AC486" s="149"/>
      <c r="AD486" s="149"/>
      <c r="AE486" s="149"/>
      <c r="AF486" s="149"/>
      <c r="AG486" s="149"/>
      <c r="AH486" s="149"/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49"/>
      <c r="BI486" s="149"/>
      <c r="BJ486" s="149"/>
      <c r="BK486" s="149"/>
      <c r="BL486" s="149"/>
      <c r="BM486" s="149"/>
      <c r="BN486" s="149"/>
      <c r="BO486" s="149"/>
      <c r="BP486" s="149"/>
      <c r="BQ486" s="149"/>
      <c r="BR486" s="149"/>
      <c r="BS486" s="149"/>
    </row>
    <row r="487" spans="26:71" x14ac:dyDescent="0.2">
      <c r="Z487" s="149"/>
      <c r="AA487" s="149"/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  <c r="BI487" s="149"/>
      <c r="BJ487" s="149"/>
      <c r="BK487" s="149"/>
      <c r="BL487" s="149"/>
      <c r="BM487" s="149"/>
      <c r="BN487" s="149"/>
      <c r="BO487" s="149"/>
      <c r="BP487" s="149"/>
      <c r="BQ487" s="149"/>
      <c r="BR487" s="149"/>
      <c r="BS487" s="149"/>
    </row>
    <row r="488" spans="26:71" x14ac:dyDescent="0.2">
      <c r="Z488" s="149"/>
      <c r="AA488" s="149"/>
      <c r="AB488" s="149"/>
      <c r="AC488" s="149"/>
      <c r="AD488" s="149"/>
      <c r="AE488" s="149"/>
      <c r="AF488" s="149"/>
      <c r="AG488" s="149"/>
      <c r="AH488" s="149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49"/>
      <c r="BI488" s="149"/>
      <c r="BJ488" s="149"/>
      <c r="BK488" s="149"/>
      <c r="BL488" s="149"/>
      <c r="BM488" s="149"/>
      <c r="BN488" s="149"/>
      <c r="BO488" s="149"/>
      <c r="BP488" s="149"/>
      <c r="BQ488" s="149"/>
      <c r="BR488" s="149"/>
      <c r="BS488" s="149"/>
    </row>
    <row r="489" spans="26:71" x14ac:dyDescent="0.2">
      <c r="Z489" s="149"/>
      <c r="AA489" s="149"/>
      <c r="AB489" s="149"/>
      <c r="AC489" s="149"/>
      <c r="AD489" s="149"/>
      <c r="AE489" s="149"/>
      <c r="AF489" s="149"/>
      <c r="AG489" s="149"/>
      <c r="AH489" s="149"/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49"/>
      <c r="BI489" s="149"/>
      <c r="BJ489" s="149"/>
      <c r="BK489" s="149"/>
      <c r="BL489" s="149"/>
      <c r="BM489" s="149"/>
      <c r="BN489" s="149"/>
      <c r="BO489" s="149"/>
      <c r="BP489" s="149"/>
      <c r="BQ489" s="149"/>
      <c r="BR489" s="149"/>
      <c r="BS489" s="149"/>
    </row>
    <row r="490" spans="26:71" x14ac:dyDescent="0.2">
      <c r="Z490" s="149"/>
      <c r="AA490" s="149"/>
      <c r="AB490" s="149"/>
      <c r="AC490" s="149"/>
      <c r="AD490" s="149"/>
      <c r="AE490" s="149"/>
      <c r="AF490" s="149"/>
      <c r="AG490" s="149"/>
      <c r="AH490" s="149"/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49"/>
      <c r="BI490" s="149"/>
      <c r="BJ490" s="149"/>
      <c r="BK490" s="149"/>
      <c r="BL490" s="149"/>
      <c r="BM490" s="149"/>
      <c r="BN490" s="149"/>
      <c r="BO490" s="149"/>
      <c r="BP490" s="149"/>
      <c r="BQ490" s="149"/>
      <c r="BR490" s="149"/>
      <c r="BS490" s="149"/>
    </row>
    <row r="491" spans="26:71" x14ac:dyDescent="0.2">
      <c r="Z491" s="149"/>
      <c r="AA491" s="149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  <c r="BI491" s="149"/>
      <c r="BJ491" s="149"/>
      <c r="BK491" s="149"/>
      <c r="BL491" s="149"/>
      <c r="BM491" s="149"/>
      <c r="BN491" s="149"/>
      <c r="BO491" s="149"/>
      <c r="BP491" s="149"/>
      <c r="BQ491" s="149"/>
      <c r="BR491" s="149"/>
      <c r="BS491" s="149"/>
    </row>
    <row r="492" spans="26:71" x14ac:dyDescent="0.2">
      <c r="Z492" s="149"/>
      <c r="AA492" s="149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49"/>
      <c r="BI492" s="149"/>
      <c r="BJ492" s="149"/>
      <c r="BK492" s="149"/>
      <c r="BL492" s="149"/>
      <c r="BM492" s="149"/>
      <c r="BN492" s="149"/>
      <c r="BO492" s="149"/>
      <c r="BP492" s="149"/>
      <c r="BQ492" s="149"/>
      <c r="BR492" s="149"/>
      <c r="BS492" s="149"/>
    </row>
    <row r="493" spans="26:71" x14ac:dyDescent="0.2">
      <c r="Z493" s="149"/>
      <c r="AA493" s="149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49"/>
      <c r="BI493" s="149"/>
      <c r="BJ493" s="149"/>
      <c r="BK493" s="149"/>
      <c r="BL493" s="149"/>
      <c r="BM493" s="149"/>
      <c r="BN493" s="149"/>
      <c r="BO493" s="149"/>
      <c r="BP493" s="149"/>
      <c r="BQ493" s="149"/>
      <c r="BR493" s="149"/>
      <c r="BS493" s="149"/>
    </row>
    <row r="494" spans="26:71" x14ac:dyDescent="0.2">
      <c r="Z494" s="149"/>
      <c r="AA494" s="149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49"/>
      <c r="BI494" s="149"/>
      <c r="BJ494" s="149"/>
      <c r="BK494" s="149"/>
      <c r="BL494" s="149"/>
      <c r="BM494" s="149"/>
      <c r="BN494" s="149"/>
      <c r="BO494" s="149"/>
      <c r="BP494" s="149"/>
      <c r="BQ494" s="149"/>
      <c r="BR494" s="149"/>
      <c r="BS494" s="149"/>
    </row>
    <row r="495" spans="26:71" x14ac:dyDescent="0.2">
      <c r="Z495" s="149"/>
      <c r="AA495" s="149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49"/>
      <c r="BI495" s="149"/>
      <c r="BJ495" s="149"/>
      <c r="BK495" s="149"/>
      <c r="BL495" s="149"/>
      <c r="BM495" s="149"/>
      <c r="BN495" s="149"/>
      <c r="BO495" s="149"/>
      <c r="BP495" s="149"/>
      <c r="BQ495" s="149"/>
      <c r="BR495" s="149"/>
      <c r="BS495" s="149"/>
    </row>
    <row r="496" spans="26:71" x14ac:dyDescent="0.2">
      <c r="Z496" s="149"/>
      <c r="AA496" s="149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  <c r="BD496" s="149"/>
      <c r="BE496" s="149"/>
      <c r="BF496" s="149"/>
      <c r="BG496" s="149"/>
      <c r="BH496" s="149"/>
      <c r="BI496" s="149"/>
      <c r="BJ496" s="149"/>
      <c r="BK496" s="149"/>
      <c r="BL496" s="149"/>
      <c r="BM496" s="149"/>
      <c r="BN496" s="149"/>
      <c r="BO496" s="149"/>
      <c r="BP496" s="149"/>
      <c r="BQ496" s="149"/>
      <c r="BR496" s="149"/>
      <c r="BS496" s="149"/>
    </row>
    <row r="497" spans="26:71" x14ac:dyDescent="0.2">
      <c r="Z497" s="149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49"/>
      <c r="BI497" s="149"/>
      <c r="BJ497" s="149"/>
      <c r="BK497" s="149"/>
      <c r="BL497" s="149"/>
      <c r="BM497" s="149"/>
      <c r="BN497" s="149"/>
      <c r="BO497" s="149"/>
      <c r="BP497" s="149"/>
      <c r="BQ497" s="149"/>
      <c r="BR497" s="149"/>
      <c r="BS497" s="149"/>
    </row>
    <row r="498" spans="26:71" x14ac:dyDescent="0.2">
      <c r="Z498" s="149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49"/>
      <c r="BI498" s="149"/>
      <c r="BJ498" s="149"/>
      <c r="BK498" s="149"/>
      <c r="BL498" s="149"/>
      <c r="BM498" s="149"/>
      <c r="BN498" s="149"/>
      <c r="BO498" s="149"/>
      <c r="BP498" s="149"/>
      <c r="BQ498" s="149"/>
      <c r="BR498" s="149"/>
      <c r="BS498" s="149"/>
    </row>
    <row r="499" spans="26:71" x14ac:dyDescent="0.2"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  <c r="BI499" s="149"/>
      <c r="BJ499" s="149"/>
      <c r="BK499" s="149"/>
      <c r="BL499" s="149"/>
      <c r="BM499" s="149"/>
      <c r="BN499" s="149"/>
      <c r="BO499" s="149"/>
      <c r="BP499" s="149"/>
      <c r="BQ499" s="149"/>
      <c r="BR499" s="149"/>
      <c r="BS499" s="149"/>
    </row>
    <row r="500" spans="26:71" x14ac:dyDescent="0.2"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  <c r="BI500" s="149"/>
      <c r="BJ500" s="149"/>
      <c r="BK500" s="149"/>
      <c r="BL500" s="149"/>
      <c r="BM500" s="149"/>
      <c r="BN500" s="149"/>
      <c r="BO500" s="149"/>
      <c r="BP500" s="149"/>
      <c r="BQ500" s="149"/>
      <c r="BR500" s="149"/>
      <c r="BS500" s="149"/>
    </row>
    <row r="501" spans="26:71" x14ac:dyDescent="0.2"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49"/>
      <c r="BI501" s="149"/>
      <c r="BJ501" s="149"/>
      <c r="BK501" s="149"/>
      <c r="BL501" s="149"/>
      <c r="BM501" s="149"/>
      <c r="BN501" s="149"/>
      <c r="BO501" s="149"/>
      <c r="BP501" s="149"/>
      <c r="BQ501" s="149"/>
      <c r="BR501" s="149"/>
      <c r="BS501" s="149"/>
    </row>
    <row r="502" spans="26:71" x14ac:dyDescent="0.2"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  <c r="BI502" s="149"/>
      <c r="BJ502" s="149"/>
      <c r="BK502" s="149"/>
      <c r="BL502" s="149"/>
      <c r="BM502" s="149"/>
      <c r="BN502" s="149"/>
      <c r="BO502" s="149"/>
      <c r="BP502" s="149"/>
      <c r="BQ502" s="149"/>
      <c r="BR502" s="149"/>
      <c r="BS502" s="149"/>
    </row>
    <row r="503" spans="26:71" x14ac:dyDescent="0.2"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  <c r="BI503" s="149"/>
      <c r="BJ503" s="149"/>
      <c r="BK503" s="149"/>
      <c r="BL503" s="149"/>
      <c r="BM503" s="149"/>
      <c r="BN503" s="149"/>
      <c r="BO503" s="149"/>
      <c r="BP503" s="149"/>
      <c r="BQ503" s="149"/>
      <c r="BR503" s="149"/>
      <c r="BS503" s="149"/>
    </row>
    <row r="504" spans="26:71" x14ac:dyDescent="0.2"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49"/>
      <c r="BI504" s="149"/>
      <c r="BJ504" s="149"/>
      <c r="BK504" s="149"/>
      <c r="BL504" s="149"/>
      <c r="BM504" s="149"/>
      <c r="BN504" s="149"/>
      <c r="BO504" s="149"/>
      <c r="BP504" s="149"/>
      <c r="BQ504" s="149"/>
      <c r="BR504" s="149"/>
      <c r="BS504" s="149"/>
    </row>
    <row r="505" spans="26:71" x14ac:dyDescent="0.2">
      <c r="Z505" s="149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49"/>
      <c r="BI505" s="149"/>
      <c r="BJ505" s="149"/>
      <c r="BK505" s="149"/>
      <c r="BL505" s="149"/>
      <c r="BM505" s="149"/>
      <c r="BN505" s="149"/>
      <c r="BO505" s="149"/>
      <c r="BP505" s="149"/>
      <c r="BQ505" s="149"/>
      <c r="BR505" s="149"/>
      <c r="BS505" s="149"/>
    </row>
    <row r="506" spans="26:71" x14ac:dyDescent="0.2"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  <c r="BI506" s="149"/>
      <c r="BJ506" s="149"/>
      <c r="BK506" s="149"/>
      <c r="BL506" s="149"/>
      <c r="BM506" s="149"/>
      <c r="BN506" s="149"/>
      <c r="BO506" s="149"/>
      <c r="BP506" s="149"/>
      <c r="BQ506" s="149"/>
      <c r="BR506" s="149"/>
      <c r="BS506" s="149"/>
    </row>
    <row r="507" spans="26:71" x14ac:dyDescent="0.2">
      <c r="Z507" s="149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49"/>
      <c r="BI507" s="149"/>
      <c r="BJ507" s="149"/>
      <c r="BK507" s="149"/>
      <c r="BL507" s="149"/>
      <c r="BM507" s="149"/>
      <c r="BN507" s="149"/>
      <c r="BO507" s="149"/>
      <c r="BP507" s="149"/>
      <c r="BQ507" s="149"/>
      <c r="BR507" s="149"/>
      <c r="BS507" s="149"/>
    </row>
    <row r="508" spans="26:71" x14ac:dyDescent="0.2">
      <c r="Z508" s="149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49"/>
      <c r="BI508" s="149"/>
      <c r="BJ508" s="149"/>
      <c r="BK508" s="149"/>
      <c r="BL508" s="149"/>
      <c r="BM508" s="149"/>
      <c r="BN508" s="149"/>
      <c r="BO508" s="149"/>
      <c r="BP508" s="149"/>
      <c r="BQ508" s="149"/>
      <c r="BR508" s="149"/>
      <c r="BS508" s="149"/>
    </row>
    <row r="509" spans="26:71" x14ac:dyDescent="0.2">
      <c r="Z509" s="149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49"/>
      <c r="BI509" s="149"/>
      <c r="BJ509" s="149"/>
      <c r="BK509" s="149"/>
      <c r="BL509" s="149"/>
      <c r="BM509" s="149"/>
      <c r="BN509" s="149"/>
      <c r="BO509" s="149"/>
      <c r="BP509" s="149"/>
      <c r="BQ509" s="149"/>
      <c r="BR509" s="149"/>
      <c r="BS509" s="149"/>
    </row>
    <row r="510" spans="26:71" x14ac:dyDescent="0.2">
      <c r="Z510" s="149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49"/>
      <c r="BI510" s="149"/>
      <c r="BJ510" s="149"/>
      <c r="BK510" s="149"/>
      <c r="BL510" s="149"/>
      <c r="BM510" s="149"/>
      <c r="BN510" s="149"/>
      <c r="BO510" s="149"/>
      <c r="BP510" s="149"/>
      <c r="BQ510" s="149"/>
      <c r="BR510" s="149"/>
      <c r="BS510" s="149"/>
    </row>
    <row r="511" spans="26:71" x14ac:dyDescent="0.2"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  <c r="BI511" s="149"/>
      <c r="BJ511" s="149"/>
      <c r="BK511" s="149"/>
      <c r="BL511" s="149"/>
      <c r="BM511" s="149"/>
      <c r="BN511" s="149"/>
      <c r="BO511" s="149"/>
      <c r="BP511" s="149"/>
      <c r="BQ511" s="149"/>
      <c r="BR511" s="149"/>
      <c r="BS511" s="149"/>
    </row>
    <row r="512" spans="26:71" x14ac:dyDescent="0.2">
      <c r="Z512" s="149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  <c r="BI512" s="149"/>
      <c r="BJ512" s="149"/>
      <c r="BK512" s="149"/>
      <c r="BL512" s="149"/>
      <c r="BM512" s="149"/>
      <c r="BN512" s="149"/>
      <c r="BO512" s="149"/>
      <c r="BP512" s="149"/>
      <c r="BQ512" s="149"/>
      <c r="BR512" s="149"/>
      <c r="BS512" s="149"/>
    </row>
    <row r="513" spans="26:71" x14ac:dyDescent="0.2">
      <c r="Z513" s="149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49"/>
      <c r="BI513" s="149"/>
      <c r="BJ513" s="149"/>
      <c r="BK513" s="149"/>
      <c r="BL513" s="149"/>
      <c r="BM513" s="149"/>
      <c r="BN513" s="149"/>
      <c r="BO513" s="149"/>
      <c r="BP513" s="149"/>
      <c r="BQ513" s="149"/>
      <c r="BR513" s="149"/>
      <c r="BS513" s="149"/>
    </row>
    <row r="514" spans="26:71" x14ac:dyDescent="0.2">
      <c r="Z514" s="149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49"/>
      <c r="BI514" s="149"/>
      <c r="BJ514" s="149"/>
      <c r="BK514" s="149"/>
      <c r="BL514" s="149"/>
      <c r="BM514" s="149"/>
      <c r="BN514" s="149"/>
      <c r="BO514" s="149"/>
      <c r="BP514" s="149"/>
      <c r="BQ514" s="149"/>
      <c r="BR514" s="149"/>
      <c r="BS514" s="149"/>
    </row>
    <row r="515" spans="26:71" x14ac:dyDescent="0.2"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  <c r="BI515" s="149"/>
      <c r="BJ515" s="149"/>
      <c r="BK515" s="149"/>
      <c r="BL515" s="149"/>
      <c r="BM515" s="149"/>
      <c r="BN515" s="149"/>
      <c r="BO515" s="149"/>
      <c r="BP515" s="149"/>
      <c r="BQ515" s="149"/>
      <c r="BR515" s="149"/>
      <c r="BS515" s="149"/>
    </row>
    <row r="516" spans="26:71" x14ac:dyDescent="0.2">
      <c r="Z516" s="149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  <c r="BI516" s="149"/>
      <c r="BJ516" s="149"/>
      <c r="BK516" s="149"/>
      <c r="BL516" s="149"/>
      <c r="BM516" s="149"/>
      <c r="BN516" s="149"/>
      <c r="BO516" s="149"/>
      <c r="BP516" s="149"/>
      <c r="BQ516" s="149"/>
      <c r="BR516" s="149"/>
      <c r="BS516" s="149"/>
    </row>
    <row r="517" spans="26:71" x14ac:dyDescent="0.2">
      <c r="Z517" s="149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49"/>
      <c r="BI517" s="149"/>
      <c r="BJ517" s="149"/>
      <c r="BK517" s="149"/>
      <c r="BL517" s="149"/>
      <c r="BM517" s="149"/>
      <c r="BN517" s="149"/>
      <c r="BO517" s="149"/>
      <c r="BP517" s="149"/>
      <c r="BQ517" s="149"/>
      <c r="BR517" s="149"/>
      <c r="BS517" s="149"/>
    </row>
    <row r="518" spans="26:71" x14ac:dyDescent="0.2">
      <c r="Z518" s="149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49"/>
      <c r="BI518" s="149"/>
      <c r="BJ518" s="149"/>
      <c r="BK518" s="149"/>
      <c r="BL518" s="149"/>
      <c r="BM518" s="149"/>
      <c r="BN518" s="149"/>
      <c r="BO518" s="149"/>
      <c r="BP518" s="149"/>
      <c r="BQ518" s="149"/>
      <c r="BR518" s="149"/>
      <c r="BS518" s="149"/>
    </row>
    <row r="519" spans="26:71" x14ac:dyDescent="0.2">
      <c r="Z519" s="149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49"/>
      <c r="BI519" s="149"/>
      <c r="BJ519" s="149"/>
      <c r="BK519" s="149"/>
      <c r="BL519" s="149"/>
      <c r="BM519" s="149"/>
      <c r="BN519" s="149"/>
      <c r="BO519" s="149"/>
      <c r="BP519" s="149"/>
      <c r="BQ519" s="149"/>
      <c r="BR519" s="149"/>
      <c r="BS519" s="149"/>
    </row>
    <row r="520" spans="26:71" x14ac:dyDescent="0.2">
      <c r="Z520" s="149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49"/>
      <c r="BI520" s="149"/>
      <c r="BJ520" s="149"/>
      <c r="BK520" s="149"/>
      <c r="BL520" s="149"/>
      <c r="BM520" s="149"/>
      <c r="BN520" s="149"/>
      <c r="BO520" s="149"/>
      <c r="BP520" s="149"/>
      <c r="BQ520" s="149"/>
      <c r="BR520" s="149"/>
      <c r="BS520" s="149"/>
    </row>
    <row r="521" spans="26:71" x14ac:dyDescent="0.2">
      <c r="Z521" s="149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49"/>
      <c r="BI521" s="149"/>
      <c r="BJ521" s="149"/>
      <c r="BK521" s="149"/>
      <c r="BL521" s="149"/>
      <c r="BM521" s="149"/>
      <c r="BN521" s="149"/>
      <c r="BO521" s="149"/>
      <c r="BP521" s="149"/>
      <c r="BQ521" s="149"/>
      <c r="BR521" s="149"/>
      <c r="BS521" s="149"/>
    </row>
    <row r="522" spans="26:71" x14ac:dyDescent="0.2">
      <c r="Z522" s="149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49"/>
      <c r="BI522" s="149"/>
      <c r="BJ522" s="149"/>
      <c r="BK522" s="149"/>
      <c r="BL522" s="149"/>
      <c r="BM522" s="149"/>
      <c r="BN522" s="149"/>
      <c r="BO522" s="149"/>
      <c r="BP522" s="149"/>
      <c r="BQ522" s="149"/>
      <c r="BR522" s="149"/>
      <c r="BS522" s="149"/>
    </row>
    <row r="523" spans="26:71" x14ac:dyDescent="0.2">
      <c r="Z523" s="149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49"/>
      <c r="BI523" s="149"/>
      <c r="BJ523" s="149"/>
      <c r="BK523" s="149"/>
      <c r="BL523" s="149"/>
      <c r="BM523" s="149"/>
      <c r="BN523" s="149"/>
      <c r="BO523" s="149"/>
      <c r="BP523" s="149"/>
      <c r="BQ523" s="149"/>
      <c r="BR523" s="149"/>
      <c r="BS523" s="149"/>
    </row>
    <row r="524" spans="26:71" x14ac:dyDescent="0.2">
      <c r="Z524" s="149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49"/>
      <c r="BI524" s="149"/>
      <c r="BJ524" s="149"/>
      <c r="BK524" s="149"/>
      <c r="BL524" s="149"/>
      <c r="BM524" s="149"/>
      <c r="BN524" s="149"/>
      <c r="BO524" s="149"/>
      <c r="BP524" s="149"/>
      <c r="BQ524" s="149"/>
      <c r="BR524" s="149"/>
      <c r="BS524" s="149"/>
    </row>
    <row r="525" spans="26:71" x14ac:dyDescent="0.2">
      <c r="Z525" s="149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49"/>
      <c r="BI525" s="149"/>
      <c r="BJ525" s="149"/>
      <c r="BK525" s="149"/>
      <c r="BL525" s="149"/>
      <c r="BM525" s="149"/>
      <c r="BN525" s="149"/>
      <c r="BO525" s="149"/>
      <c r="BP525" s="149"/>
      <c r="BQ525" s="149"/>
      <c r="BR525" s="149"/>
      <c r="BS525" s="149"/>
    </row>
    <row r="526" spans="26:71" x14ac:dyDescent="0.2">
      <c r="Z526" s="149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49"/>
      <c r="BI526" s="149"/>
      <c r="BJ526" s="149"/>
      <c r="BK526" s="149"/>
      <c r="BL526" s="149"/>
      <c r="BM526" s="149"/>
      <c r="BN526" s="149"/>
      <c r="BO526" s="149"/>
      <c r="BP526" s="149"/>
      <c r="BQ526" s="149"/>
      <c r="BR526" s="149"/>
      <c r="BS526" s="149"/>
    </row>
    <row r="527" spans="26:71" x14ac:dyDescent="0.2"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  <c r="BI527" s="149"/>
      <c r="BJ527" s="149"/>
      <c r="BK527" s="149"/>
      <c r="BL527" s="149"/>
      <c r="BM527" s="149"/>
      <c r="BN527" s="149"/>
      <c r="BO527" s="149"/>
      <c r="BP527" s="149"/>
      <c r="BQ527" s="149"/>
      <c r="BR527" s="149"/>
      <c r="BS527" s="149"/>
    </row>
    <row r="528" spans="26:71" x14ac:dyDescent="0.2">
      <c r="Z528" s="149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49"/>
      <c r="BI528" s="149"/>
      <c r="BJ528" s="149"/>
      <c r="BK528" s="149"/>
      <c r="BL528" s="149"/>
      <c r="BM528" s="149"/>
      <c r="BN528" s="149"/>
      <c r="BO528" s="149"/>
      <c r="BP528" s="149"/>
      <c r="BQ528" s="149"/>
      <c r="BR528" s="149"/>
      <c r="BS528" s="149"/>
    </row>
    <row r="529" spans="26:71" x14ac:dyDescent="0.2">
      <c r="Z529" s="149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49"/>
      <c r="BI529" s="149"/>
      <c r="BJ529" s="149"/>
      <c r="BK529" s="149"/>
      <c r="BL529" s="149"/>
      <c r="BM529" s="149"/>
      <c r="BN529" s="149"/>
      <c r="BO529" s="149"/>
      <c r="BP529" s="149"/>
      <c r="BQ529" s="149"/>
      <c r="BR529" s="149"/>
      <c r="BS529" s="149"/>
    </row>
    <row r="530" spans="26:71" x14ac:dyDescent="0.2">
      <c r="Z530" s="149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49"/>
      <c r="BI530" s="149"/>
      <c r="BJ530" s="149"/>
      <c r="BK530" s="149"/>
      <c r="BL530" s="149"/>
      <c r="BM530" s="149"/>
      <c r="BN530" s="149"/>
      <c r="BO530" s="149"/>
      <c r="BP530" s="149"/>
      <c r="BQ530" s="149"/>
      <c r="BR530" s="149"/>
      <c r="BS530" s="149"/>
    </row>
    <row r="531" spans="26:71" x14ac:dyDescent="0.2">
      <c r="Z531" s="149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49"/>
      <c r="BI531" s="149"/>
      <c r="BJ531" s="149"/>
      <c r="BK531" s="149"/>
      <c r="BL531" s="149"/>
      <c r="BM531" s="149"/>
      <c r="BN531" s="149"/>
      <c r="BO531" s="149"/>
      <c r="BP531" s="149"/>
      <c r="BQ531" s="149"/>
      <c r="BR531" s="149"/>
      <c r="BS531" s="149"/>
    </row>
    <row r="532" spans="26:71" x14ac:dyDescent="0.2">
      <c r="Z532" s="149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49"/>
      <c r="BI532" s="149"/>
      <c r="BJ532" s="149"/>
      <c r="BK532" s="149"/>
      <c r="BL532" s="149"/>
      <c r="BM532" s="149"/>
      <c r="BN532" s="149"/>
      <c r="BO532" s="149"/>
      <c r="BP532" s="149"/>
      <c r="BQ532" s="149"/>
      <c r="BR532" s="149"/>
      <c r="BS532" s="149"/>
    </row>
    <row r="533" spans="26:71" x14ac:dyDescent="0.2">
      <c r="Z533" s="149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49"/>
      <c r="BI533" s="149"/>
      <c r="BJ533" s="149"/>
      <c r="BK533" s="149"/>
      <c r="BL533" s="149"/>
      <c r="BM533" s="149"/>
      <c r="BN533" s="149"/>
      <c r="BO533" s="149"/>
      <c r="BP533" s="149"/>
      <c r="BQ533" s="149"/>
      <c r="BR533" s="149"/>
      <c r="BS533" s="149"/>
    </row>
    <row r="534" spans="26:71" x14ac:dyDescent="0.2">
      <c r="Z534" s="149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49"/>
      <c r="BI534" s="149"/>
      <c r="BJ534" s="149"/>
      <c r="BK534" s="149"/>
      <c r="BL534" s="149"/>
      <c r="BM534" s="149"/>
      <c r="BN534" s="149"/>
      <c r="BO534" s="149"/>
      <c r="BP534" s="149"/>
      <c r="BQ534" s="149"/>
      <c r="BR534" s="149"/>
      <c r="BS534" s="149"/>
    </row>
    <row r="535" spans="26:71" x14ac:dyDescent="0.2">
      <c r="Z535" s="149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49"/>
      <c r="BI535" s="149"/>
      <c r="BJ535" s="149"/>
      <c r="BK535" s="149"/>
      <c r="BL535" s="149"/>
      <c r="BM535" s="149"/>
      <c r="BN535" s="149"/>
      <c r="BO535" s="149"/>
      <c r="BP535" s="149"/>
      <c r="BQ535" s="149"/>
      <c r="BR535" s="149"/>
      <c r="BS535" s="149"/>
    </row>
    <row r="536" spans="26:71" x14ac:dyDescent="0.2">
      <c r="Z536" s="149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49"/>
      <c r="BI536" s="149"/>
      <c r="BJ536" s="149"/>
      <c r="BK536" s="149"/>
      <c r="BL536" s="149"/>
      <c r="BM536" s="149"/>
      <c r="BN536" s="149"/>
      <c r="BO536" s="149"/>
      <c r="BP536" s="149"/>
      <c r="BQ536" s="149"/>
      <c r="BR536" s="149"/>
      <c r="BS536" s="149"/>
    </row>
    <row r="537" spans="26:71" x14ac:dyDescent="0.2"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  <c r="BI537" s="149"/>
      <c r="BJ537" s="149"/>
      <c r="BK537" s="149"/>
      <c r="BL537" s="149"/>
      <c r="BM537" s="149"/>
      <c r="BN537" s="149"/>
      <c r="BO537" s="149"/>
      <c r="BP537" s="149"/>
      <c r="BQ537" s="149"/>
      <c r="BR537" s="149"/>
      <c r="BS537" s="149"/>
    </row>
    <row r="538" spans="26:71" x14ac:dyDescent="0.2">
      <c r="Z538" s="149"/>
      <c r="AA538" s="149"/>
      <c r="AB538" s="149"/>
      <c r="AC538" s="149"/>
      <c r="AD538" s="149"/>
      <c r="AE538" s="149"/>
      <c r="AF538" s="149"/>
      <c r="AG538" s="149"/>
      <c r="AH538" s="149"/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49"/>
      <c r="BI538" s="149"/>
      <c r="BJ538" s="149"/>
      <c r="BK538" s="149"/>
      <c r="BL538" s="149"/>
      <c r="BM538" s="149"/>
      <c r="BN538" s="149"/>
      <c r="BO538" s="149"/>
      <c r="BP538" s="149"/>
      <c r="BQ538" s="149"/>
      <c r="BR538" s="149"/>
      <c r="BS538" s="149"/>
    </row>
    <row r="539" spans="26:71" x14ac:dyDescent="0.2">
      <c r="Z539" s="149"/>
      <c r="AA539" s="149"/>
      <c r="AB539" s="149"/>
      <c r="AC539" s="149"/>
      <c r="AD539" s="149"/>
      <c r="AE539" s="149"/>
      <c r="AF539" s="149"/>
      <c r="AG539" s="149"/>
      <c r="AH539" s="149"/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49"/>
      <c r="BI539" s="149"/>
      <c r="BJ539" s="149"/>
      <c r="BK539" s="149"/>
      <c r="BL539" s="149"/>
      <c r="BM539" s="149"/>
      <c r="BN539" s="149"/>
      <c r="BO539" s="149"/>
      <c r="BP539" s="149"/>
      <c r="BQ539" s="149"/>
      <c r="BR539" s="149"/>
      <c r="BS539" s="149"/>
    </row>
    <row r="540" spans="26:71" x14ac:dyDescent="0.2">
      <c r="Z540" s="149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49"/>
      <c r="BI540" s="149"/>
      <c r="BJ540" s="149"/>
      <c r="BK540" s="149"/>
      <c r="BL540" s="149"/>
      <c r="BM540" s="149"/>
      <c r="BN540" s="149"/>
      <c r="BO540" s="149"/>
      <c r="BP540" s="149"/>
      <c r="BQ540" s="149"/>
      <c r="BR540" s="149"/>
      <c r="BS540" s="149"/>
    </row>
    <row r="541" spans="26:71" x14ac:dyDescent="0.2">
      <c r="Z541" s="149"/>
      <c r="AA541" s="149"/>
      <c r="AB541" s="149"/>
      <c r="AC541" s="149"/>
      <c r="AD541" s="149"/>
      <c r="AE541" s="149"/>
      <c r="AF541" s="149"/>
      <c r="AG541" s="149"/>
      <c r="AH541" s="149"/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49"/>
      <c r="BI541" s="149"/>
      <c r="BJ541" s="149"/>
      <c r="BK541" s="149"/>
      <c r="BL541" s="149"/>
      <c r="BM541" s="149"/>
      <c r="BN541" s="149"/>
      <c r="BO541" s="149"/>
      <c r="BP541" s="149"/>
      <c r="BQ541" s="149"/>
      <c r="BR541" s="149"/>
      <c r="BS541" s="149"/>
    </row>
    <row r="542" spans="26:71" x14ac:dyDescent="0.2">
      <c r="Z542" s="149"/>
      <c r="AA542" s="149"/>
      <c r="AB542" s="149"/>
      <c r="AC542" s="149"/>
      <c r="AD542" s="149"/>
      <c r="AE542" s="149"/>
      <c r="AF542" s="149"/>
      <c r="AG542" s="149"/>
      <c r="AH542" s="149"/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49"/>
      <c r="BI542" s="149"/>
      <c r="BJ542" s="149"/>
      <c r="BK542" s="149"/>
      <c r="BL542" s="149"/>
      <c r="BM542" s="149"/>
      <c r="BN542" s="149"/>
      <c r="BO542" s="149"/>
      <c r="BP542" s="149"/>
      <c r="BQ542" s="149"/>
      <c r="BR542" s="149"/>
      <c r="BS542" s="149"/>
    </row>
    <row r="543" spans="26:71" x14ac:dyDescent="0.2">
      <c r="Z543" s="149"/>
      <c r="AA543" s="149"/>
      <c r="AB543" s="149"/>
      <c r="AC543" s="149"/>
      <c r="AD543" s="149"/>
      <c r="AE543" s="149"/>
      <c r="AF543" s="149"/>
      <c r="AG543" s="149"/>
      <c r="AH543" s="149"/>
      <c r="AI543" s="149"/>
      <c r="AJ543" s="149"/>
      <c r="AK543" s="149"/>
      <c r="AL543" s="149"/>
      <c r="AM543" s="149"/>
      <c r="AN543" s="149"/>
      <c r="AO543" s="149"/>
      <c r="AP543" s="149"/>
      <c r="AQ543" s="149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  <c r="BD543" s="149"/>
      <c r="BE543" s="149"/>
      <c r="BF543" s="149"/>
      <c r="BG543" s="149"/>
      <c r="BH543" s="149"/>
      <c r="BI543" s="149"/>
      <c r="BJ543" s="149"/>
      <c r="BK543" s="149"/>
      <c r="BL543" s="149"/>
      <c r="BM543" s="149"/>
      <c r="BN543" s="149"/>
      <c r="BO543" s="149"/>
      <c r="BP543" s="149"/>
      <c r="BQ543" s="149"/>
      <c r="BR543" s="149"/>
      <c r="BS543" s="149"/>
    </row>
    <row r="544" spans="26:71" x14ac:dyDescent="0.2">
      <c r="Z544" s="149"/>
      <c r="AA544" s="149"/>
      <c r="AB544" s="149"/>
      <c r="AC544" s="149"/>
      <c r="AD544" s="149"/>
      <c r="AE544" s="149"/>
      <c r="AF544" s="149"/>
      <c r="AG544" s="149"/>
      <c r="AH544" s="149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49"/>
      <c r="BI544" s="149"/>
      <c r="BJ544" s="149"/>
      <c r="BK544" s="149"/>
      <c r="BL544" s="149"/>
      <c r="BM544" s="149"/>
      <c r="BN544" s="149"/>
      <c r="BO544" s="149"/>
      <c r="BP544" s="149"/>
      <c r="BQ544" s="149"/>
      <c r="BR544" s="149"/>
      <c r="BS544" s="149"/>
    </row>
    <row r="545" spans="26:71" x14ac:dyDescent="0.2">
      <c r="Z545" s="149"/>
      <c r="AA545" s="149"/>
      <c r="AB545" s="149"/>
      <c r="AC545" s="149"/>
      <c r="AD545" s="149"/>
      <c r="AE545" s="149"/>
      <c r="AF545" s="149"/>
      <c r="AG545" s="149"/>
      <c r="AH545" s="149"/>
      <c r="AI545" s="149"/>
      <c r="AJ545" s="149"/>
      <c r="AK545" s="149"/>
      <c r="AL545" s="149"/>
      <c r="AM545" s="149"/>
      <c r="AN545" s="149"/>
      <c r="AO545" s="149"/>
      <c r="AP545" s="149"/>
      <c r="AQ545" s="149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49"/>
      <c r="BI545" s="149"/>
      <c r="BJ545" s="149"/>
      <c r="BK545" s="149"/>
      <c r="BL545" s="149"/>
      <c r="BM545" s="149"/>
      <c r="BN545" s="149"/>
      <c r="BO545" s="149"/>
      <c r="BP545" s="149"/>
      <c r="BQ545" s="149"/>
      <c r="BR545" s="149"/>
      <c r="BS545" s="149"/>
    </row>
    <row r="546" spans="26:71" x14ac:dyDescent="0.2">
      <c r="Z546" s="149"/>
      <c r="AA546" s="149"/>
      <c r="AB546" s="149"/>
      <c r="AC546" s="149"/>
      <c r="AD546" s="149"/>
      <c r="AE546" s="149"/>
      <c r="AF546" s="149"/>
      <c r="AG546" s="149"/>
      <c r="AH546" s="149"/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  <c r="BI546" s="149"/>
      <c r="BJ546" s="149"/>
      <c r="BK546" s="149"/>
      <c r="BL546" s="149"/>
      <c r="BM546" s="149"/>
      <c r="BN546" s="149"/>
      <c r="BO546" s="149"/>
      <c r="BP546" s="149"/>
      <c r="BQ546" s="149"/>
      <c r="BR546" s="149"/>
      <c r="BS546" s="149"/>
    </row>
    <row r="547" spans="26:71" x14ac:dyDescent="0.2">
      <c r="Z547" s="149"/>
      <c r="AA547" s="149"/>
      <c r="AB547" s="149"/>
      <c r="AC547" s="149"/>
      <c r="AD547" s="149"/>
      <c r="AE547" s="149"/>
      <c r="AF547" s="149"/>
      <c r="AG547" s="149"/>
      <c r="AH547" s="149"/>
      <c r="AI547" s="149"/>
      <c r="AJ547" s="149"/>
      <c r="AK547" s="149"/>
      <c r="AL547" s="149"/>
      <c r="AM547" s="149"/>
      <c r="AN547" s="149"/>
      <c r="AO547" s="149"/>
      <c r="AP547" s="149"/>
      <c r="AQ547" s="149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49"/>
      <c r="BI547" s="149"/>
      <c r="BJ547" s="149"/>
      <c r="BK547" s="149"/>
      <c r="BL547" s="149"/>
      <c r="BM547" s="149"/>
      <c r="BN547" s="149"/>
      <c r="BO547" s="149"/>
      <c r="BP547" s="149"/>
      <c r="BQ547" s="149"/>
      <c r="BR547" s="149"/>
      <c r="BS547" s="149"/>
    </row>
    <row r="548" spans="26:71" x14ac:dyDescent="0.2">
      <c r="Z548" s="149"/>
      <c r="AA548" s="149"/>
      <c r="AB548" s="149"/>
      <c r="AC548" s="149"/>
      <c r="AD548" s="149"/>
      <c r="AE548" s="149"/>
      <c r="AF548" s="149"/>
      <c r="AG548" s="149"/>
      <c r="AH548" s="149"/>
      <c r="AI548" s="149"/>
      <c r="AJ548" s="149"/>
      <c r="AK548" s="149"/>
      <c r="AL548" s="149"/>
      <c r="AM548" s="149"/>
      <c r="AN548" s="149"/>
      <c r="AO548" s="149"/>
      <c r="AP548" s="149"/>
      <c r="AQ548" s="149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49"/>
      <c r="BI548" s="149"/>
      <c r="BJ548" s="149"/>
      <c r="BK548" s="149"/>
      <c r="BL548" s="149"/>
      <c r="BM548" s="149"/>
      <c r="BN548" s="149"/>
      <c r="BO548" s="149"/>
      <c r="BP548" s="149"/>
      <c r="BQ548" s="149"/>
      <c r="BR548" s="149"/>
      <c r="BS548" s="149"/>
    </row>
    <row r="549" spans="26:71" x14ac:dyDescent="0.2">
      <c r="Z549" s="149"/>
      <c r="AA549" s="149"/>
      <c r="AB549" s="149"/>
      <c r="AC549" s="149"/>
      <c r="AD549" s="149"/>
      <c r="AE549" s="149"/>
      <c r="AF549" s="149"/>
      <c r="AG549" s="149"/>
      <c r="AH549" s="149"/>
      <c r="AI549" s="149"/>
      <c r="AJ549" s="149"/>
      <c r="AK549" s="149"/>
      <c r="AL549" s="149"/>
      <c r="AM549" s="149"/>
      <c r="AN549" s="149"/>
      <c r="AO549" s="149"/>
      <c r="AP549" s="149"/>
      <c r="AQ549" s="149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49"/>
      <c r="BI549" s="149"/>
      <c r="BJ549" s="149"/>
      <c r="BK549" s="149"/>
      <c r="BL549" s="149"/>
      <c r="BM549" s="149"/>
      <c r="BN549" s="149"/>
      <c r="BO549" s="149"/>
      <c r="BP549" s="149"/>
      <c r="BQ549" s="149"/>
      <c r="BR549" s="149"/>
      <c r="BS549" s="149"/>
    </row>
    <row r="550" spans="26:71" x14ac:dyDescent="0.2">
      <c r="Z550" s="149"/>
      <c r="AA550" s="149"/>
      <c r="AB550" s="149"/>
      <c r="AC550" s="149"/>
      <c r="AD550" s="149"/>
      <c r="AE550" s="149"/>
      <c r="AF550" s="149"/>
      <c r="AG550" s="149"/>
      <c r="AH550" s="149"/>
      <c r="AI550" s="149"/>
      <c r="AJ550" s="149"/>
      <c r="AK550" s="149"/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49"/>
      <c r="BI550" s="149"/>
      <c r="BJ550" s="149"/>
      <c r="BK550" s="149"/>
      <c r="BL550" s="149"/>
      <c r="BM550" s="149"/>
      <c r="BN550" s="149"/>
      <c r="BO550" s="149"/>
      <c r="BP550" s="149"/>
      <c r="BQ550" s="149"/>
      <c r="BR550" s="149"/>
      <c r="BS550" s="149"/>
    </row>
    <row r="551" spans="26:71" x14ac:dyDescent="0.2">
      <c r="Z551" s="149"/>
      <c r="AA551" s="149"/>
      <c r="AB551" s="149"/>
      <c r="AC551" s="149"/>
      <c r="AD551" s="149"/>
      <c r="AE551" s="149"/>
      <c r="AF551" s="149"/>
      <c r="AG551" s="149"/>
      <c r="AH551" s="149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49"/>
      <c r="BI551" s="149"/>
      <c r="BJ551" s="149"/>
      <c r="BK551" s="149"/>
      <c r="BL551" s="149"/>
      <c r="BM551" s="149"/>
      <c r="BN551" s="149"/>
      <c r="BO551" s="149"/>
      <c r="BP551" s="149"/>
      <c r="BQ551" s="149"/>
      <c r="BR551" s="149"/>
      <c r="BS551" s="149"/>
    </row>
    <row r="552" spans="26:71" x14ac:dyDescent="0.2">
      <c r="Z552" s="149"/>
      <c r="AA552" s="149"/>
      <c r="AB552" s="149"/>
      <c r="AC552" s="149"/>
      <c r="AD552" s="149"/>
      <c r="AE552" s="149"/>
      <c r="AF552" s="149"/>
      <c r="AG552" s="149"/>
      <c r="AH552" s="149"/>
      <c r="AI552" s="149"/>
      <c r="AJ552" s="149"/>
      <c r="AK552" s="149"/>
      <c r="AL552" s="149"/>
      <c r="AM552" s="149"/>
      <c r="AN552" s="149"/>
      <c r="AO552" s="149"/>
      <c r="AP552" s="149"/>
      <c r="AQ552" s="149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49"/>
      <c r="BI552" s="149"/>
      <c r="BJ552" s="149"/>
      <c r="BK552" s="149"/>
      <c r="BL552" s="149"/>
      <c r="BM552" s="149"/>
      <c r="BN552" s="149"/>
      <c r="BO552" s="149"/>
      <c r="BP552" s="149"/>
      <c r="BQ552" s="149"/>
      <c r="BR552" s="149"/>
      <c r="BS552" s="149"/>
    </row>
    <row r="553" spans="26:71" x14ac:dyDescent="0.2">
      <c r="Z553" s="149"/>
      <c r="AA553" s="149"/>
      <c r="AB553" s="149"/>
      <c r="AC553" s="149"/>
      <c r="AD553" s="149"/>
      <c r="AE553" s="149"/>
      <c r="AF553" s="149"/>
      <c r="AG553" s="149"/>
      <c r="AH553" s="149"/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  <c r="BI553" s="149"/>
      <c r="BJ553" s="149"/>
      <c r="BK553" s="149"/>
      <c r="BL553" s="149"/>
      <c r="BM553" s="149"/>
      <c r="BN553" s="149"/>
      <c r="BO553" s="149"/>
      <c r="BP553" s="149"/>
      <c r="BQ553" s="149"/>
      <c r="BR553" s="149"/>
      <c r="BS553" s="149"/>
    </row>
    <row r="554" spans="26:71" x14ac:dyDescent="0.2">
      <c r="Z554" s="149"/>
      <c r="AA554" s="149"/>
      <c r="AB554" s="149"/>
      <c r="AC554" s="149"/>
      <c r="AD554" s="149"/>
      <c r="AE554" s="149"/>
      <c r="AF554" s="149"/>
      <c r="AG554" s="149"/>
      <c r="AH554" s="149"/>
      <c r="AI554" s="149"/>
      <c r="AJ554" s="149"/>
      <c r="AK554" s="149"/>
      <c r="AL554" s="149"/>
      <c r="AM554" s="149"/>
      <c r="AN554" s="149"/>
      <c r="AO554" s="149"/>
      <c r="AP554" s="149"/>
      <c r="AQ554" s="149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49"/>
      <c r="BI554" s="149"/>
      <c r="BJ554" s="149"/>
      <c r="BK554" s="149"/>
      <c r="BL554" s="149"/>
      <c r="BM554" s="149"/>
      <c r="BN554" s="149"/>
      <c r="BO554" s="149"/>
      <c r="BP554" s="149"/>
      <c r="BQ554" s="149"/>
      <c r="BR554" s="149"/>
      <c r="BS554" s="149"/>
    </row>
    <row r="555" spans="26:71" x14ac:dyDescent="0.2">
      <c r="Z555" s="149"/>
      <c r="AA555" s="149"/>
      <c r="AB555" s="149"/>
      <c r="AC555" s="149"/>
      <c r="AD555" s="149"/>
      <c r="AE555" s="149"/>
      <c r="AF555" s="149"/>
      <c r="AG555" s="149"/>
      <c r="AH555" s="149"/>
      <c r="AI555" s="149"/>
      <c r="AJ555" s="149"/>
      <c r="AK555" s="149"/>
      <c r="AL555" s="149"/>
      <c r="AM555" s="149"/>
      <c r="AN555" s="149"/>
      <c r="AO555" s="149"/>
      <c r="AP555" s="149"/>
      <c r="AQ555" s="149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49"/>
      <c r="BI555" s="149"/>
      <c r="BJ555" s="149"/>
      <c r="BK555" s="149"/>
      <c r="BL555" s="149"/>
      <c r="BM555" s="149"/>
      <c r="BN555" s="149"/>
      <c r="BO555" s="149"/>
      <c r="BP555" s="149"/>
      <c r="BQ555" s="149"/>
      <c r="BR555" s="149"/>
      <c r="BS555" s="149"/>
    </row>
    <row r="556" spans="26:71" x14ac:dyDescent="0.2">
      <c r="Z556" s="149"/>
      <c r="AA556" s="149"/>
      <c r="AB556" s="149"/>
      <c r="AC556" s="149"/>
      <c r="AD556" s="149"/>
      <c r="AE556" s="149"/>
      <c r="AF556" s="149"/>
      <c r="AG556" s="149"/>
      <c r="AH556" s="149"/>
      <c r="AI556" s="149"/>
      <c r="AJ556" s="149"/>
      <c r="AK556" s="149"/>
      <c r="AL556" s="149"/>
      <c r="AM556" s="149"/>
      <c r="AN556" s="149"/>
      <c r="AO556" s="149"/>
      <c r="AP556" s="149"/>
      <c r="AQ556" s="149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49"/>
      <c r="BI556" s="149"/>
      <c r="BJ556" s="149"/>
      <c r="BK556" s="149"/>
      <c r="BL556" s="149"/>
      <c r="BM556" s="149"/>
      <c r="BN556" s="149"/>
      <c r="BO556" s="149"/>
      <c r="BP556" s="149"/>
      <c r="BQ556" s="149"/>
      <c r="BR556" s="149"/>
      <c r="BS556" s="149"/>
    </row>
    <row r="557" spans="26:71" x14ac:dyDescent="0.2">
      <c r="Z557" s="149"/>
      <c r="AA557" s="149"/>
      <c r="AB557" s="149"/>
      <c r="AC557" s="149"/>
      <c r="AD557" s="149"/>
      <c r="AE557" s="149"/>
      <c r="AF557" s="149"/>
      <c r="AG557" s="149"/>
      <c r="AH557" s="149"/>
      <c r="AI557" s="149"/>
      <c r="AJ557" s="149"/>
      <c r="AK557" s="149"/>
      <c r="AL557" s="149"/>
      <c r="AM557" s="149"/>
      <c r="AN557" s="149"/>
      <c r="AO557" s="149"/>
      <c r="AP557" s="149"/>
      <c r="AQ557" s="149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  <c r="BD557" s="149"/>
      <c r="BE557" s="149"/>
      <c r="BF557" s="149"/>
      <c r="BG557" s="149"/>
      <c r="BH557" s="149"/>
      <c r="BI557" s="149"/>
      <c r="BJ557" s="149"/>
      <c r="BK557" s="149"/>
      <c r="BL557" s="149"/>
      <c r="BM557" s="149"/>
      <c r="BN557" s="149"/>
      <c r="BO557" s="149"/>
      <c r="BP557" s="149"/>
      <c r="BQ557" s="149"/>
      <c r="BR557" s="149"/>
      <c r="BS557" s="149"/>
    </row>
    <row r="558" spans="26:71" x14ac:dyDescent="0.2">
      <c r="Z558" s="149"/>
      <c r="AA558" s="149"/>
      <c r="AB558" s="149"/>
      <c r="AC558" s="149"/>
      <c r="AD558" s="149"/>
      <c r="AE558" s="149"/>
      <c r="AF558" s="149"/>
      <c r="AG558" s="149"/>
      <c r="AH558" s="149"/>
      <c r="AI558" s="149"/>
      <c r="AJ558" s="149"/>
      <c r="AK558" s="149"/>
      <c r="AL558" s="149"/>
      <c r="AM558" s="149"/>
      <c r="AN558" s="149"/>
      <c r="AO558" s="149"/>
      <c r="AP558" s="149"/>
      <c r="AQ558" s="149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49"/>
      <c r="BI558" s="149"/>
      <c r="BJ558" s="149"/>
      <c r="BK558" s="149"/>
      <c r="BL558" s="149"/>
      <c r="BM558" s="149"/>
      <c r="BN558" s="149"/>
      <c r="BO558" s="149"/>
      <c r="BP558" s="149"/>
      <c r="BQ558" s="149"/>
      <c r="BR558" s="149"/>
      <c r="BS558" s="149"/>
    </row>
    <row r="559" spans="26:71" x14ac:dyDescent="0.2">
      <c r="Z559" s="149"/>
      <c r="AA559" s="149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  <c r="BI559" s="149"/>
      <c r="BJ559" s="149"/>
      <c r="BK559" s="149"/>
      <c r="BL559" s="149"/>
      <c r="BM559" s="149"/>
      <c r="BN559" s="149"/>
      <c r="BO559" s="149"/>
      <c r="BP559" s="149"/>
      <c r="BQ559" s="149"/>
      <c r="BR559" s="149"/>
      <c r="BS559" s="149"/>
    </row>
    <row r="560" spans="26:71" x14ac:dyDescent="0.2">
      <c r="Z560" s="149"/>
      <c r="AA560" s="149"/>
      <c r="AB560" s="149"/>
      <c r="AC560" s="149"/>
      <c r="AD560" s="149"/>
      <c r="AE560" s="149"/>
      <c r="AF560" s="149"/>
      <c r="AG560" s="149"/>
      <c r="AH560" s="149"/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49"/>
      <c r="BI560" s="149"/>
      <c r="BJ560" s="149"/>
      <c r="BK560" s="149"/>
      <c r="BL560" s="149"/>
      <c r="BM560" s="149"/>
      <c r="BN560" s="149"/>
      <c r="BO560" s="149"/>
      <c r="BP560" s="149"/>
      <c r="BQ560" s="149"/>
      <c r="BR560" s="149"/>
      <c r="BS560" s="149"/>
    </row>
    <row r="561" spans="26:71" x14ac:dyDescent="0.2">
      <c r="Z561" s="149"/>
      <c r="AA561" s="149"/>
      <c r="AB561" s="149"/>
      <c r="AC561" s="149"/>
      <c r="AD561" s="149"/>
      <c r="AE561" s="149"/>
      <c r="AF561" s="149"/>
      <c r="AG561" s="149"/>
      <c r="AH561" s="149"/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  <c r="BI561" s="149"/>
      <c r="BJ561" s="149"/>
      <c r="BK561" s="149"/>
      <c r="BL561" s="149"/>
      <c r="BM561" s="149"/>
      <c r="BN561" s="149"/>
      <c r="BO561" s="149"/>
      <c r="BP561" s="149"/>
      <c r="BQ561" s="149"/>
      <c r="BR561" s="149"/>
      <c r="BS561" s="149"/>
    </row>
    <row r="562" spans="26:71" x14ac:dyDescent="0.2">
      <c r="Z562" s="149"/>
      <c r="AA562" s="149"/>
      <c r="AB562" s="149"/>
      <c r="AC562" s="149"/>
      <c r="AD562" s="149"/>
      <c r="AE562" s="149"/>
      <c r="AF562" s="149"/>
      <c r="AG562" s="149"/>
      <c r="AH562" s="149"/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  <c r="BI562" s="149"/>
      <c r="BJ562" s="149"/>
      <c r="BK562" s="149"/>
      <c r="BL562" s="149"/>
      <c r="BM562" s="149"/>
      <c r="BN562" s="149"/>
      <c r="BO562" s="149"/>
      <c r="BP562" s="149"/>
      <c r="BQ562" s="149"/>
      <c r="BR562" s="149"/>
      <c r="BS562" s="149"/>
    </row>
    <row r="563" spans="26:71" x14ac:dyDescent="0.2">
      <c r="Z563" s="149"/>
      <c r="AA563" s="149"/>
      <c r="AB563" s="149"/>
      <c r="AC563" s="149"/>
      <c r="AD563" s="149"/>
      <c r="AE563" s="149"/>
      <c r="AF563" s="149"/>
      <c r="AG563" s="149"/>
      <c r="AH563" s="149"/>
      <c r="AI563" s="149"/>
      <c r="AJ563" s="149"/>
      <c r="AK563" s="149"/>
      <c r="AL563" s="149"/>
      <c r="AM563" s="149"/>
      <c r="AN563" s="149"/>
      <c r="AO563" s="149"/>
      <c r="AP563" s="149"/>
      <c r="AQ563" s="149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49"/>
      <c r="BI563" s="149"/>
      <c r="BJ563" s="149"/>
      <c r="BK563" s="149"/>
      <c r="BL563" s="149"/>
      <c r="BM563" s="149"/>
      <c r="BN563" s="149"/>
      <c r="BO563" s="149"/>
      <c r="BP563" s="149"/>
      <c r="BQ563" s="149"/>
      <c r="BR563" s="149"/>
      <c r="BS563" s="149"/>
    </row>
    <row r="564" spans="26:71" x14ac:dyDescent="0.2">
      <c r="Z564" s="149"/>
      <c r="AA564" s="149"/>
      <c r="AB564" s="149"/>
      <c r="AC564" s="149"/>
      <c r="AD564" s="149"/>
      <c r="AE564" s="149"/>
      <c r="AF564" s="149"/>
      <c r="AG564" s="149"/>
      <c r="AH564" s="149"/>
      <c r="AI564" s="149"/>
      <c r="AJ564" s="149"/>
      <c r="AK564" s="149"/>
      <c r="AL564" s="149"/>
      <c r="AM564" s="149"/>
      <c r="AN564" s="149"/>
      <c r="AO564" s="149"/>
      <c r="AP564" s="149"/>
      <c r="AQ564" s="149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49"/>
      <c r="BI564" s="149"/>
      <c r="BJ564" s="149"/>
      <c r="BK564" s="149"/>
      <c r="BL564" s="149"/>
      <c r="BM564" s="149"/>
      <c r="BN564" s="149"/>
      <c r="BO564" s="149"/>
      <c r="BP564" s="149"/>
      <c r="BQ564" s="149"/>
      <c r="BR564" s="149"/>
      <c r="BS564" s="149"/>
    </row>
    <row r="565" spans="26:71" x14ac:dyDescent="0.2">
      <c r="Z565" s="149"/>
      <c r="AA565" s="149"/>
      <c r="AB565" s="149"/>
      <c r="AC565" s="149"/>
      <c r="AD565" s="149"/>
      <c r="AE565" s="149"/>
      <c r="AF565" s="149"/>
      <c r="AG565" s="149"/>
      <c r="AH565" s="149"/>
      <c r="AI565" s="149"/>
      <c r="AJ565" s="149"/>
      <c r="AK565" s="149"/>
      <c r="AL565" s="149"/>
      <c r="AM565" s="149"/>
      <c r="AN565" s="149"/>
      <c r="AO565" s="149"/>
      <c r="AP565" s="149"/>
      <c r="AQ565" s="149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  <c r="BD565" s="149"/>
      <c r="BE565" s="149"/>
      <c r="BF565" s="149"/>
      <c r="BG565" s="149"/>
      <c r="BH565" s="149"/>
      <c r="BI565" s="149"/>
      <c r="BJ565" s="149"/>
      <c r="BK565" s="149"/>
      <c r="BL565" s="149"/>
      <c r="BM565" s="149"/>
      <c r="BN565" s="149"/>
      <c r="BO565" s="149"/>
      <c r="BP565" s="149"/>
      <c r="BQ565" s="149"/>
      <c r="BR565" s="149"/>
      <c r="BS565" s="149"/>
    </row>
    <row r="566" spans="26:71" x14ac:dyDescent="0.2">
      <c r="Z566" s="149"/>
      <c r="AA566" s="149"/>
      <c r="AB566" s="149"/>
      <c r="AC566" s="149"/>
      <c r="AD566" s="149"/>
      <c r="AE566" s="149"/>
      <c r="AF566" s="149"/>
      <c r="AG566" s="149"/>
      <c r="AH566" s="149"/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  <c r="BI566" s="149"/>
      <c r="BJ566" s="149"/>
      <c r="BK566" s="149"/>
      <c r="BL566" s="149"/>
      <c r="BM566" s="149"/>
      <c r="BN566" s="149"/>
      <c r="BO566" s="149"/>
      <c r="BP566" s="149"/>
      <c r="BQ566" s="149"/>
      <c r="BR566" s="149"/>
      <c r="BS566" s="149"/>
    </row>
    <row r="567" spans="26:71" x14ac:dyDescent="0.2">
      <c r="Z567" s="149"/>
      <c r="AA567" s="149"/>
      <c r="AB567" s="149"/>
      <c r="AC567" s="149"/>
      <c r="AD567" s="149"/>
      <c r="AE567" s="149"/>
      <c r="AF567" s="149"/>
      <c r="AG567" s="149"/>
      <c r="AH567" s="149"/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  <c r="BI567" s="149"/>
      <c r="BJ567" s="149"/>
      <c r="BK567" s="149"/>
      <c r="BL567" s="149"/>
      <c r="BM567" s="149"/>
      <c r="BN567" s="149"/>
      <c r="BO567" s="149"/>
      <c r="BP567" s="149"/>
      <c r="BQ567" s="149"/>
      <c r="BR567" s="149"/>
      <c r="BS567" s="149"/>
    </row>
    <row r="568" spans="26:71" x14ac:dyDescent="0.2">
      <c r="Z568" s="149"/>
      <c r="AA568" s="149"/>
      <c r="AB568" s="149"/>
      <c r="AC568" s="149"/>
      <c r="AD568" s="149"/>
      <c r="AE568" s="149"/>
      <c r="AF568" s="149"/>
      <c r="AG568" s="149"/>
      <c r="AH568" s="149"/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  <c r="BI568" s="149"/>
      <c r="BJ568" s="149"/>
      <c r="BK568" s="149"/>
      <c r="BL568" s="149"/>
      <c r="BM568" s="149"/>
      <c r="BN568" s="149"/>
      <c r="BO568" s="149"/>
      <c r="BP568" s="149"/>
      <c r="BQ568" s="149"/>
      <c r="BR568" s="149"/>
      <c r="BS568" s="149"/>
    </row>
    <row r="569" spans="26:71" x14ac:dyDescent="0.2">
      <c r="Z569" s="149"/>
      <c r="AA569" s="149"/>
      <c r="AB569" s="149"/>
      <c r="AC569" s="149"/>
      <c r="AD569" s="149"/>
      <c r="AE569" s="149"/>
      <c r="AF569" s="149"/>
      <c r="AG569" s="149"/>
      <c r="AH569" s="149"/>
      <c r="AI569" s="149"/>
      <c r="AJ569" s="149"/>
      <c r="AK569" s="149"/>
      <c r="AL569" s="149"/>
      <c r="AM569" s="149"/>
      <c r="AN569" s="149"/>
      <c r="AO569" s="149"/>
      <c r="AP569" s="149"/>
      <c r="AQ569" s="149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  <c r="BD569" s="149"/>
      <c r="BE569" s="149"/>
      <c r="BF569" s="149"/>
      <c r="BG569" s="149"/>
      <c r="BH569" s="149"/>
      <c r="BI569" s="149"/>
      <c r="BJ569" s="149"/>
      <c r="BK569" s="149"/>
      <c r="BL569" s="149"/>
      <c r="BM569" s="149"/>
      <c r="BN569" s="149"/>
      <c r="BO569" s="149"/>
      <c r="BP569" s="149"/>
      <c r="BQ569" s="149"/>
      <c r="BR569" s="149"/>
      <c r="BS569" s="149"/>
    </row>
    <row r="570" spans="26:71" x14ac:dyDescent="0.2">
      <c r="Z570" s="149"/>
      <c r="AA570" s="149"/>
      <c r="AB570" s="149"/>
      <c r="AC570" s="149"/>
      <c r="AD570" s="149"/>
      <c r="AE570" s="149"/>
      <c r="AF570" s="149"/>
      <c r="AG570" s="149"/>
      <c r="AH570" s="149"/>
      <c r="AI570" s="149"/>
      <c r="AJ570" s="149"/>
      <c r="AK570" s="149"/>
      <c r="AL570" s="149"/>
      <c r="AM570" s="149"/>
      <c r="AN570" s="149"/>
      <c r="AO570" s="149"/>
      <c r="AP570" s="149"/>
      <c r="AQ570" s="149"/>
      <c r="AR570" s="149"/>
      <c r="AS570" s="149"/>
      <c r="AT570" s="149"/>
      <c r="AU570" s="149"/>
      <c r="AV570" s="149"/>
      <c r="AW570" s="149"/>
      <c r="AX570" s="149"/>
      <c r="AY570" s="149"/>
      <c r="AZ570" s="149"/>
      <c r="BA570" s="149"/>
      <c r="BB570" s="149"/>
      <c r="BC570" s="149"/>
      <c r="BD570" s="149"/>
      <c r="BE570" s="149"/>
      <c r="BF570" s="149"/>
      <c r="BG570" s="149"/>
      <c r="BH570" s="149"/>
      <c r="BI570" s="149"/>
      <c r="BJ570" s="149"/>
      <c r="BK570" s="149"/>
      <c r="BL570" s="149"/>
      <c r="BM570" s="149"/>
      <c r="BN570" s="149"/>
      <c r="BO570" s="149"/>
      <c r="BP570" s="149"/>
      <c r="BQ570" s="149"/>
      <c r="BR570" s="149"/>
      <c r="BS570" s="149"/>
    </row>
    <row r="571" spans="26:71" x14ac:dyDescent="0.2">
      <c r="Z571" s="149"/>
      <c r="AA571" s="149"/>
      <c r="AB571" s="149"/>
      <c r="AC571" s="149"/>
      <c r="AD571" s="149"/>
      <c r="AE571" s="149"/>
      <c r="AF571" s="149"/>
      <c r="AG571" s="149"/>
      <c r="AH571" s="149"/>
      <c r="AI571" s="149"/>
      <c r="AJ571" s="149"/>
      <c r="AK571" s="149"/>
      <c r="AL571" s="149"/>
      <c r="AM571" s="149"/>
      <c r="AN571" s="149"/>
      <c r="AO571" s="149"/>
      <c r="AP571" s="149"/>
      <c r="AQ571" s="149"/>
      <c r="AR571" s="149"/>
      <c r="AS571" s="149"/>
      <c r="AT571" s="149"/>
      <c r="AU571" s="149"/>
      <c r="AV571" s="149"/>
      <c r="AW571" s="149"/>
      <c r="AX571" s="149"/>
      <c r="AY571" s="149"/>
      <c r="AZ571" s="149"/>
      <c r="BA571" s="149"/>
      <c r="BB571" s="149"/>
      <c r="BC571" s="149"/>
      <c r="BD571" s="149"/>
      <c r="BE571" s="149"/>
      <c r="BF571" s="149"/>
      <c r="BG571" s="149"/>
      <c r="BH571" s="149"/>
      <c r="BI571" s="149"/>
      <c r="BJ571" s="149"/>
      <c r="BK571" s="149"/>
      <c r="BL571" s="149"/>
      <c r="BM571" s="149"/>
      <c r="BN571" s="149"/>
      <c r="BO571" s="149"/>
      <c r="BP571" s="149"/>
      <c r="BQ571" s="149"/>
      <c r="BR571" s="149"/>
      <c r="BS571" s="149"/>
    </row>
    <row r="572" spans="26:71" x14ac:dyDescent="0.2">
      <c r="Z572" s="149"/>
      <c r="AA572" s="149"/>
      <c r="AB572" s="149"/>
      <c r="AC572" s="149"/>
      <c r="AD572" s="149"/>
      <c r="AE572" s="149"/>
      <c r="AF572" s="149"/>
      <c r="AG572" s="149"/>
      <c r="AH572" s="149"/>
      <c r="AI572" s="149"/>
      <c r="AJ572" s="149"/>
      <c r="AK572" s="149"/>
      <c r="AL572" s="149"/>
      <c r="AM572" s="149"/>
      <c r="AN572" s="149"/>
      <c r="AO572" s="149"/>
      <c r="AP572" s="149"/>
      <c r="AQ572" s="149"/>
      <c r="AR572" s="149"/>
      <c r="AS572" s="149"/>
      <c r="AT572" s="149"/>
      <c r="AU572" s="149"/>
      <c r="AV572" s="149"/>
      <c r="AW572" s="149"/>
      <c r="AX572" s="149"/>
      <c r="AY572" s="149"/>
      <c r="AZ572" s="149"/>
      <c r="BA572" s="149"/>
      <c r="BB572" s="149"/>
      <c r="BC572" s="149"/>
      <c r="BD572" s="149"/>
      <c r="BE572" s="149"/>
      <c r="BF572" s="149"/>
      <c r="BG572" s="149"/>
      <c r="BH572" s="149"/>
      <c r="BI572" s="149"/>
      <c r="BJ572" s="149"/>
      <c r="BK572" s="149"/>
      <c r="BL572" s="149"/>
      <c r="BM572" s="149"/>
      <c r="BN572" s="149"/>
      <c r="BO572" s="149"/>
      <c r="BP572" s="149"/>
      <c r="BQ572" s="149"/>
      <c r="BR572" s="149"/>
      <c r="BS572" s="149"/>
    </row>
    <row r="573" spans="26:71" x14ac:dyDescent="0.2">
      <c r="Z573" s="149"/>
      <c r="AA573" s="149"/>
      <c r="AB573" s="149"/>
      <c r="AC573" s="149"/>
      <c r="AD573" s="149"/>
      <c r="AE573" s="149"/>
      <c r="AF573" s="149"/>
      <c r="AG573" s="149"/>
      <c r="AH573" s="149"/>
      <c r="AI573" s="149"/>
      <c r="AJ573" s="149"/>
      <c r="AK573" s="149"/>
      <c r="AL573" s="149"/>
      <c r="AM573" s="149"/>
      <c r="AN573" s="149"/>
      <c r="AO573" s="149"/>
      <c r="AP573" s="149"/>
      <c r="AQ573" s="149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  <c r="BD573" s="149"/>
      <c r="BE573" s="149"/>
      <c r="BF573" s="149"/>
      <c r="BG573" s="149"/>
      <c r="BH573" s="149"/>
      <c r="BI573" s="149"/>
      <c r="BJ573" s="149"/>
      <c r="BK573" s="149"/>
      <c r="BL573" s="149"/>
      <c r="BM573" s="149"/>
      <c r="BN573" s="149"/>
      <c r="BO573" s="149"/>
      <c r="BP573" s="149"/>
      <c r="BQ573" s="149"/>
      <c r="BR573" s="149"/>
      <c r="BS573" s="149"/>
    </row>
    <row r="574" spans="26:71" x14ac:dyDescent="0.2">
      <c r="Z574" s="149"/>
      <c r="AA574" s="149"/>
      <c r="AB574" s="149"/>
      <c r="AC574" s="149"/>
      <c r="AD574" s="149"/>
      <c r="AE574" s="149"/>
      <c r="AF574" s="149"/>
      <c r="AG574" s="149"/>
      <c r="AH574" s="149"/>
      <c r="AI574" s="149"/>
      <c r="AJ574" s="149"/>
      <c r="AK574" s="149"/>
      <c r="AL574" s="149"/>
      <c r="AM574" s="149"/>
      <c r="AN574" s="149"/>
      <c r="AO574" s="149"/>
      <c r="AP574" s="149"/>
      <c r="AQ574" s="149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  <c r="BD574" s="149"/>
      <c r="BE574" s="149"/>
      <c r="BF574" s="149"/>
      <c r="BG574" s="149"/>
      <c r="BH574" s="149"/>
      <c r="BI574" s="149"/>
      <c r="BJ574" s="149"/>
      <c r="BK574" s="149"/>
      <c r="BL574" s="149"/>
      <c r="BM574" s="149"/>
      <c r="BN574" s="149"/>
      <c r="BO574" s="149"/>
      <c r="BP574" s="149"/>
      <c r="BQ574" s="149"/>
      <c r="BR574" s="149"/>
      <c r="BS574" s="149"/>
    </row>
    <row r="575" spans="26:71" x14ac:dyDescent="0.2">
      <c r="Z575" s="149"/>
      <c r="AA575" s="149"/>
      <c r="AB575" s="149"/>
      <c r="AC575" s="149"/>
      <c r="AD575" s="149"/>
      <c r="AE575" s="149"/>
      <c r="AF575" s="149"/>
      <c r="AG575" s="149"/>
      <c r="AH575" s="149"/>
      <c r="AI575" s="149"/>
      <c r="AJ575" s="149"/>
      <c r="AK575" s="149"/>
      <c r="AL575" s="149"/>
      <c r="AM575" s="149"/>
      <c r="AN575" s="149"/>
      <c r="AO575" s="149"/>
      <c r="AP575" s="149"/>
      <c r="AQ575" s="149"/>
      <c r="AR575" s="149"/>
      <c r="AS575" s="149"/>
      <c r="AT575" s="149"/>
      <c r="AU575" s="149"/>
      <c r="AV575" s="149"/>
      <c r="AW575" s="149"/>
      <c r="AX575" s="149"/>
      <c r="AY575" s="149"/>
      <c r="AZ575" s="149"/>
      <c r="BA575" s="149"/>
      <c r="BB575" s="149"/>
      <c r="BC575" s="149"/>
      <c r="BD575" s="149"/>
      <c r="BE575" s="149"/>
      <c r="BF575" s="149"/>
      <c r="BG575" s="149"/>
      <c r="BH575" s="149"/>
      <c r="BI575" s="149"/>
      <c r="BJ575" s="149"/>
      <c r="BK575" s="149"/>
      <c r="BL575" s="149"/>
      <c r="BM575" s="149"/>
      <c r="BN575" s="149"/>
      <c r="BO575" s="149"/>
      <c r="BP575" s="149"/>
      <c r="BQ575" s="149"/>
      <c r="BR575" s="149"/>
      <c r="BS575" s="149"/>
    </row>
    <row r="576" spans="26:71" x14ac:dyDescent="0.2">
      <c r="Z576" s="149"/>
      <c r="AA576" s="149"/>
      <c r="AB576" s="149"/>
      <c r="AC576" s="149"/>
      <c r="AD576" s="149"/>
      <c r="AE576" s="149"/>
      <c r="AF576" s="149"/>
      <c r="AG576" s="149"/>
      <c r="AH576" s="149"/>
      <c r="AI576" s="149"/>
      <c r="AJ576" s="149"/>
      <c r="AK576" s="149"/>
      <c r="AL576" s="149"/>
      <c r="AM576" s="149"/>
      <c r="AN576" s="149"/>
      <c r="AO576" s="149"/>
      <c r="AP576" s="149"/>
      <c r="AQ576" s="149"/>
      <c r="AR576" s="149"/>
      <c r="AS576" s="149"/>
      <c r="AT576" s="149"/>
      <c r="AU576" s="149"/>
      <c r="AV576" s="149"/>
      <c r="AW576" s="149"/>
      <c r="AX576" s="149"/>
      <c r="AY576" s="149"/>
      <c r="AZ576" s="149"/>
      <c r="BA576" s="149"/>
      <c r="BB576" s="149"/>
      <c r="BC576" s="149"/>
      <c r="BD576" s="149"/>
      <c r="BE576" s="149"/>
      <c r="BF576" s="149"/>
      <c r="BG576" s="149"/>
      <c r="BH576" s="149"/>
      <c r="BI576" s="149"/>
      <c r="BJ576" s="149"/>
      <c r="BK576" s="149"/>
      <c r="BL576" s="149"/>
      <c r="BM576" s="149"/>
      <c r="BN576" s="149"/>
      <c r="BO576" s="149"/>
      <c r="BP576" s="149"/>
      <c r="BQ576" s="149"/>
      <c r="BR576" s="149"/>
      <c r="BS576" s="149"/>
    </row>
    <row r="577" spans="26:71" x14ac:dyDescent="0.2">
      <c r="Z577" s="149"/>
      <c r="AA577" s="149"/>
      <c r="AB577" s="149"/>
      <c r="AC577" s="149"/>
      <c r="AD577" s="149"/>
      <c r="AE577" s="149"/>
      <c r="AF577" s="149"/>
      <c r="AG577" s="149"/>
      <c r="AH577" s="149"/>
      <c r="AI577" s="149"/>
      <c r="AJ577" s="149"/>
      <c r="AK577" s="149"/>
      <c r="AL577" s="149"/>
      <c r="AM577" s="149"/>
      <c r="AN577" s="149"/>
      <c r="AO577" s="149"/>
      <c r="AP577" s="149"/>
      <c r="AQ577" s="149"/>
      <c r="AR577" s="149"/>
      <c r="AS577" s="149"/>
      <c r="AT577" s="149"/>
      <c r="AU577" s="149"/>
      <c r="AV577" s="149"/>
      <c r="AW577" s="149"/>
      <c r="AX577" s="149"/>
      <c r="AY577" s="149"/>
      <c r="AZ577" s="149"/>
      <c r="BA577" s="149"/>
      <c r="BB577" s="149"/>
      <c r="BC577" s="149"/>
      <c r="BD577" s="149"/>
      <c r="BE577" s="149"/>
      <c r="BF577" s="149"/>
      <c r="BG577" s="149"/>
      <c r="BH577" s="149"/>
      <c r="BI577" s="149"/>
      <c r="BJ577" s="149"/>
      <c r="BK577" s="149"/>
      <c r="BL577" s="149"/>
      <c r="BM577" s="149"/>
      <c r="BN577" s="149"/>
      <c r="BO577" s="149"/>
      <c r="BP577" s="149"/>
      <c r="BQ577" s="149"/>
      <c r="BR577" s="149"/>
      <c r="BS577" s="149"/>
    </row>
    <row r="578" spans="26:71" x14ac:dyDescent="0.2">
      <c r="Z578" s="149"/>
      <c r="AA578" s="149"/>
      <c r="AB578" s="149"/>
      <c r="AC578" s="149"/>
      <c r="AD578" s="149"/>
      <c r="AE578" s="149"/>
      <c r="AF578" s="149"/>
      <c r="AG578" s="149"/>
      <c r="AH578" s="149"/>
      <c r="AI578" s="149"/>
      <c r="AJ578" s="149"/>
      <c r="AK578" s="149"/>
      <c r="AL578" s="149"/>
      <c r="AM578" s="149"/>
      <c r="AN578" s="149"/>
      <c r="AO578" s="149"/>
      <c r="AP578" s="149"/>
      <c r="AQ578" s="149"/>
      <c r="AR578" s="149"/>
      <c r="AS578" s="149"/>
      <c r="AT578" s="149"/>
      <c r="AU578" s="149"/>
      <c r="AV578" s="149"/>
      <c r="AW578" s="149"/>
      <c r="AX578" s="149"/>
      <c r="AY578" s="149"/>
      <c r="AZ578" s="149"/>
      <c r="BA578" s="149"/>
      <c r="BB578" s="149"/>
      <c r="BC578" s="149"/>
      <c r="BD578" s="149"/>
      <c r="BE578" s="149"/>
      <c r="BF578" s="149"/>
      <c r="BG578" s="149"/>
      <c r="BH578" s="149"/>
      <c r="BI578" s="149"/>
      <c r="BJ578" s="149"/>
      <c r="BK578" s="149"/>
      <c r="BL578" s="149"/>
      <c r="BM578" s="149"/>
      <c r="BN578" s="149"/>
      <c r="BO578" s="149"/>
      <c r="BP578" s="149"/>
      <c r="BQ578" s="149"/>
      <c r="BR578" s="149"/>
      <c r="BS578" s="149"/>
    </row>
    <row r="579" spans="26:71" x14ac:dyDescent="0.2">
      <c r="Z579" s="149"/>
      <c r="AA579" s="149"/>
      <c r="AB579" s="149"/>
      <c r="AC579" s="149"/>
      <c r="AD579" s="149"/>
      <c r="AE579" s="149"/>
      <c r="AF579" s="149"/>
      <c r="AG579" s="149"/>
      <c r="AH579" s="149"/>
      <c r="AI579" s="149"/>
      <c r="AJ579" s="149"/>
      <c r="AK579" s="149"/>
      <c r="AL579" s="149"/>
      <c r="AM579" s="149"/>
      <c r="AN579" s="149"/>
      <c r="AO579" s="149"/>
      <c r="AP579" s="149"/>
      <c r="AQ579" s="149"/>
      <c r="AR579" s="149"/>
      <c r="AS579" s="149"/>
      <c r="AT579" s="149"/>
      <c r="AU579" s="149"/>
      <c r="AV579" s="149"/>
      <c r="AW579" s="149"/>
      <c r="AX579" s="149"/>
      <c r="AY579" s="149"/>
      <c r="AZ579" s="149"/>
      <c r="BA579" s="149"/>
      <c r="BB579" s="149"/>
      <c r="BC579" s="149"/>
      <c r="BD579" s="149"/>
      <c r="BE579" s="149"/>
      <c r="BF579" s="149"/>
      <c r="BG579" s="149"/>
      <c r="BH579" s="149"/>
      <c r="BI579" s="149"/>
      <c r="BJ579" s="149"/>
      <c r="BK579" s="149"/>
      <c r="BL579" s="149"/>
      <c r="BM579" s="149"/>
      <c r="BN579" s="149"/>
      <c r="BO579" s="149"/>
      <c r="BP579" s="149"/>
      <c r="BQ579" s="149"/>
      <c r="BR579" s="149"/>
      <c r="BS579" s="149"/>
    </row>
    <row r="580" spans="26:71" x14ac:dyDescent="0.2">
      <c r="Z580" s="149"/>
      <c r="AA580" s="149"/>
      <c r="AB580" s="149"/>
      <c r="AC580" s="149"/>
      <c r="AD580" s="149"/>
      <c r="AE580" s="149"/>
      <c r="AF580" s="149"/>
      <c r="AG580" s="149"/>
      <c r="AH580" s="149"/>
      <c r="AI580" s="149"/>
      <c r="AJ580" s="149"/>
      <c r="AK580" s="149"/>
      <c r="AL580" s="149"/>
      <c r="AM580" s="149"/>
      <c r="AN580" s="149"/>
      <c r="AO580" s="149"/>
      <c r="AP580" s="149"/>
      <c r="AQ580" s="149"/>
      <c r="AR580" s="149"/>
      <c r="AS580" s="149"/>
      <c r="AT580" s="149"/>
      <c r="AU580" s="149"/>
      <c r="AV580" s="149"/>
      <c r="AW580" s="149"/>
      <c r="AX580" s="149"/>
      <c r="AY580" s="149"/>
      <c r="AZ580" s="149"/>
      <c r="BA580" s="149"/>
      <c r="BB580" s="149"/>
      <c r="BC580" s="149"/>
      <c r="BD580" s="149"/>
      <c r="BE580" s="149"/>
      <c r="BF580" s="149"/>
      <c r="BG580" s="149"/>
      <c r="BH580" s="149"/>
      <c r="BI580" s="149"/>
      <c r="BJ580" s="149"/>
      <c r="BK580" s="149"/>
      <c r="BL580" s="149"/>
      <c r="BM580" s="149"/>
      <c r="BN580" s="149"/>
      <c r="BO580" s="149"/>
      <c r="BP580" s="149"/>
      <c r="BQ580" s="149"/>
      <c r="BR580" s="149"/>
      <c r="BS580" s="149"/>
    </row>
    <row r="581" spans="26:71" x14ac:dyDescent="0.2">
      <c r="Z581" s="149"/>
      <c r="AA581" s="149"/>
      <c r="AB581" s="149"/>
      <c r="AC581" s="149"/>
      <c r="AD581" s="149"/>
      <c r="AE581" s="149"/>
      <c r="AF581" s="149"/>
      <c r="AG581" s="149"/>
      <c r="AH581" s="149"/>
      <c r="AI581" s="149"/>
      <c r="AJ581" s="149"/>
      <c r="AK581" s="149"/>
      <c r="AL581" s="149"/>
      <c r="AM581" s="149"/>
      <c r="AN581" s="149"/>
      <c r="AO581" s="149"/>
      <c r="AP581" s="149"/>
      <c r="AQ581" s="149"/>
      <c r="AR581" s="149"/>
      <c r="AS581" s="149"/>
      <c r="AT581" s="149"/>
      <c r="AU581" s="149"/>
      <c r="AV581" s="149"/>
      <c r="AW581" s="149"/>
      <c r="AX581" s="149"/>
      <c r="AY581" s="149"/>
      <c r="AZ581" s="149"/>
      <c r="BA581" s="149"/>
      <c r="BB581" s="149"/>
      <c r="BC581" s="149"/>
      <c r="BD581" s="149"/>
      <c r="BE581" s="149"/>
      <c r="BF581" s="149"/>
      <c r="BG581" s="149"/>
      <c r="BH581" s="149"/>
      <c r="BI581" s="149"/>
      <c r="BJ581" s="149"/>
      <c r="BK581" s="149"/>
      <c r="BL581" s="149"/>
      <c r="BM581" s="149"/>
      <c r="BN581" s="149"/>
      <c r="BO581" s="149"/>
      <c r="BP581" s="149"/>
      <c r="BQ581" s="149"/>
      <c r="BR581" s="149"/>
      <c r="BS581" s="149"/>
    </row>
    <row r="582" spans="26:71" x14ac:dyDescent="0.2">
      <c r="Z582" s="149"/>
      <c r="AA582" s="149"/>
      <c r="AB582" s="149"/>
      <c r="AC582" s="149"/>
      <c r="AD582" s="149"/>
      <c r="AE582" s="149"/>
      <c r="AF582" s="149"/>
      <c r="AG582" s="149"/>
      <c r="AH582" s="149"/>
      <c r="AI582" s="149"/>
      <c r="AJ582" s="149"/>
      <c r="AK582" s="149"/>
      <c r="AL582" s="149"/>
      <c r="AM582" s="149"/>
      <c r="AN582" s="149"/>
      <c r="AO582" s="149"/>
      <c r="AP582" s="149"/>
      <c r="AQ582" s="149"/>
      <c r="AR582" s="149"/>
      <c r="AS582" s="149"/>
      <c r="AT582" s="149"/>
      <c r="AU582" s="149"/>
      <c r="AV582" s="149"/>
      <c r="AW582" s="149"/>
      <c r="AX582" s="149"/>
      <c r="AY582" s="149"/>
      <c r="AZ582" s="149"/>
      <c r="BA582" s="149"/>
      <c r="BB582" s="149"/>
      <c r="BC582" s="149"/>
      <c r="BD582" s="149"/>
      <c r="BE582" s="149"/>
      <c r="BF582" s="149"/>
      <c r="BG582" s="149"/>
      <c r="BH582" s="149"/>
      <c r="BI582" s="149"/>
      <c r="BJ582" s="149"/>
      <c r="BK582" s="149"/>
      <c r="BL582" s="149"/>
      <c r="BM582" s="149"/>
      <c r="BN582" s="149"/>
      <c r="BO582" s="149"/>
      <c r="BP582" s="149"/>
      <c r="BQ582" s="149"/>
      <c r="BR582" s="149"/>
      <c r="BS582" s="149"/>
    </row>
    <row r="583" spans="26:71" x14ac:dyDescent="0.2">
      <c r="Z583" s="149"/>
      <c r="AA583" s="149"/>
      <c r="AB583" s="149"/>
      <c r="AC583" s="149"/>
      <c r="AD583" s="149"/>
      <c r="AE583" s="149"/>
      <c r="AF583" s="149"/>
      <c r="AG583" s="149"/>
      <c r="AH583" s="149"/>
      <c r="AI583" s="149"/>
      <c r="AJ583" s="149"/>
      <c r="AK583" s="149"/>
      <c r="AL583" s="149"/>
      <c r="AM583" s="149"/>
      <c r="AN583" s="149"/>
      <c r="AO583" s="149"/>
      <c r="AP583" s="149"/>
      <c r="AQ583" s="149"/>
      <c r="AR583" s="149"/>
      <c r="AS583" s="149"/>
      <c r="AT583" s="149"/>
      <c r="AU583" s="149"/>
      <c r="AV583" s="149"/>
      <c r="AW583" s="149"/>
      <c r="AX583" s="149"/>
      <c r="AY583" s="149"/>
      <c r="AZ583" s="149"/>
      <c r="BA583" s="149"/>
      <c r="BB583" s="149"/>
      <c r="BC583" s="149"/>
      <c r="BD583" s="149"/>
      <c r="BE583" s="149"/>
      <c r="BF583" s="149"/>
      <c r="BG583" s="149"/>
      <c r="BH583" s="149"/>
      <c r="BI583" s="149"/>
      <c r="BJ583" s="149"/>
      <c r="BK583" s="149"/>
      <c r="BL583" s="149"/>
      <c r="BM583" s="149"/>
      <c r="BN583" s="149"/>
      <c r="BO583" s="149"/>
      <c r="BP583" s="149"/>
      <c r="BQ583" s="149"/>
      <c r="BR583" s="149"/>
      <c r="BS583" s="149"/>
    </row>
    <row r="584" spans="26:71" x14ac:dyDescent="0.2">
      <c r="Z584" s="149"/>
      <c r="AA584" s="149"/>
      <c r="AB584" s="149"/>
      <c r="AC584" s="149"/>
      <c r="AD584" s="149"/>
      <c r="AE584" s="149"/>
      <c r="AF584" s="149"/>
      <c r="AG584" s="149"/>
      <c r="AH584" s="149"/>
      <c r="AI584" s="149"/>
      <c r="AJ584" s="149"/>
      <c r="AK584" s="149"/>
      <c r="AL584" s="149"/>
      <c r="AM584" s="149"/>
      <c r="AN584" s="149"/>
      <c r="AO584" s="149"/>
      <c r="AP584" s="149"/>
      <c r="AQ584" s="149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  <c r="BD584" s="149"/>
      <c r="BE584" s="149"/>
      <c r="BF584" s="149"/>
      <c r="BG584" s="149"/>
      <c r="BH584" s="149"/>
      <c r="BI584" s="149"/>
      <c r="BJ584" s="149"/>
      <c r="BK584" s="149"/>
      <c r="BL584" s="149"/>
      <c r="BM584" s="149"/>
      <c r="BN584" s="149"/>
      <c r="BO584" s="149"/>
      <c r="BP584" s="149"/>
      <c r="BQ584" s="149"/>
      <c r="BR584" s="149"/>
      <c r="BS584" s="149"/>
    </row>
    <row r="585" spans="26:71" x14ac:dyDescent="0.2">
      <c r="Z585" s="149"/>
      <c r="AA585" s="149"/>
      <c r="AB585" s="149"/>
      <c r="AC585" s="149"/>
      <c r="AD585" s="149"/>
      <c r="AE585" s="149"/>
      <c r="AF585" s="149"/>
      <c r="AG585" s="149"/>
      <c r="AH585" s="149"/>
      <c r="AI585" s="149"/>
      <c r="AJ585" s="149"/>
      <c r="AK585" s="149"/>
      <c r="AL585" s="149"/>
      <c r="AM585" s="149"/>
      <c r="AN585" s="149"/>
      <c r="AO585" s="149"/>
      <c r="AP585" s="149"/>
      <c r="AQ585" s="149"/>
      <c r="AR585" s="149"/>
      <c r="AS585" s="149"/>
      <c r="AT585" s="149"/>
      <c r="AU585" s="149"/>
      <c r="AV585" s="149"/>
      <c r="AW585" s="149"/>
      <c r="AX585" s="149"/>
      <c r="AY585" s="149"/>
      <c r="AZ585" s="149"/>
      <c r="BA585" s="149"/>
      <c r="BB585" s="149"/>
      <c r="BC585" s="149"/>
      <c r="BD585" s="149"/>
      <c r="BE585" s="149"/>
      <c r="BF585" s="149"/>
      <c r="BG585" s="149"/>
      <c r="BH585" s="149"/>
      <c r="BI585" s="149"/>
      <c r="BJ585" s="149"/>
      <c r="BK585" s="149"/>
      <c r="BL585" s="149"/>
      <c r="BM585" s="149"/>
      <c r="BN585" s="149"/>
      <c r="BO585" s="149"/>
      <c r="BP585" s="149"/>
      <c r="BQ585" s="149"/>
      <c r="BR585" s="149"/>
      <c r="BS585" s="149"/>
    </row>
    <row r="586" spans="26:71" x14ac:dyDescent="0.2">
      <c r="Z586" s="149"/>
      <c r="AA586" s="149"/>
      <c r="AB586" s="149"/>
      <c r="AC586" s="149"/>
      <c r="AD586" s="149"/>
      <c r="AE586" s="149"/>
      <c r="AF586" s="149"/>
      <c r="AG586" s="149"/>
      <c r="AH586" s="149"/>
      <c r="AI586" s="149"/>
      <c r="AJ586" s="149"/>
      <c r="AK586" s="149"/>
      <c r="AL586" s="149"/>
      <c r="AM586" s="149"/>
      <c r="AN586" s="149"/>
      <c r="AO586" s="149"/>
      <c r="AP586" s="149"/>
      <c r="AQ586" s="149"/>
      <c r="AR586" s="149"/>
      <c r="AS586" s="149"/>
      <c r="AT586" s="149"/>
      <c r="AU586" s="149"/>
      <c r="AV586" s="149"/>
      <c r="AW586" s="149"/>
      <c r="AX586" s="149"/>
      <c r="AY586" s="149"/>
      <c r="AZ586" s="149"/>
      <c r="BA586" s="149"/>
      <c r="BB586" s="149"/>
      <c r="BC586" s="149"/>
      <c r="BD586" s="149"/>
      <c r="BE586" s="149"/>
      <c r="BF586" s="149"/>
      <c r="BG586" s="149"/>
      <c r="BH586" s="149"/>
      <c r="BI586" s="149"/>
      <c r="BJ586" s="149"/>
      <c r="BK586" s="149"/>
      <c r="BL586" s="149"/>
      <c r="BM586" s="149"/>
      <c r="BN586" s="149"/>
      <c r="BO586" s="149"/>
      <c r="BP586" s="149"/>
      <c r="BQ586" s="149"/>
      <c r="BR586" s="149"/>
      <c r="BS586" s="149"/>
    </row>
    <row r="587" spans="26:71" x14ac:dyDescent="0.2">
      <c r="Z587" s="149"/>
      <c r="AA587" s="149"/>
      <c r="AB587" s="149"/>
      <c r="AC587" s="149"/>
      <c r="AD587" s="149"/>
      <c r="AE587" s="149"/>
      <c r="AF587" s="149"/>
      <c r="AG587" s="149"/>
      <c r="AH587" s="149"/>
      <c r="AI587" s="149"/>
      <c r="AJ587" s="149"/>
      <c r="AK587" s="149"/>
      <c r="AL587" s="149"/>
      <c r="AM587" s="149"/>
      <c r="AN587" s="149"/>
      <c r="AO587" s="149"/>
      <c r="AP587" s="149"/>
      <c r="AQ587" s="149"/>
      <c r="AR587" s="149"/>
      <c r="AS587" s="149"/>
      <c r="AT587" s="149"/>
      <c r="AU587" s="149"/>
      <c r="AV587" s="149"/>
      <c r="AW587" s="149"/>
      <c r="AX587" s="149"/>
      <c r="AY587" s="149"/>
      <c r="AZ587" s="149"/>
      <c r="BA587" s="149"/>
      <c r="BB587" s="149"/>
      <c r="BC587" s="149"/>
      <c r="BD587" s="149"/>
      <c r="BE587" s="149"/>
      <c r="BF587" s="149"/>
      <c r="BG587" s="149"/>
      <c r="BH587" s="149"/>
      <c r="BI587" s="149"/>
      <c r="BJ587" s="149"/>
      <c r="BK587" s="149"/>
      <c r="BL587" s="149"/>
      <c r="BM587" s="149"/>
      <c r="BN587" s="149"/>
      <c r="BO587" s="149"/>
      <c r="BP587" s="149"/>
      <c r="BQ587" s="149"/>
      <c r="BR587" s="149"/>
      <c r="BS587" s="149"/>
    </row>
    <row r="588" spans="26:71" x14ac:dyDescent="0.2">
      <c r="Z588" s="149"/>
      <c r="AA588" s="149"/>
      <c r="AB588" s="149"/>
      <c r="AC588" s="149"/>
      <c r="AD588" s="149"/>
      <c r="AE588" s="149"/>
      <c r="AF588" s="149"/>
      <c r="AG588" s="149"/>
      <c r="AH588" s="149"/>
      <c r="AI588" s="149"/>
      <c r="AJ588" s="149"/>
      <c r="AK588" s="149"/>
      <c r="AL588" s="149"/>
      <c r="AM588" s="149"/>
      <c r="AN588" s="149"/>
      <c r="AO588" s="149"/>
      <c r="AP588" s="149"/>
      <c r="AQ588" s="149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49"/>
      <c r="BI588" s="149"/>
      <c r="BJ588" s="149"/>
      <c r="BK588" s="149"/>
      <c r="BL588" s="149"/>
      <c r="BM588" s="149"/>
      <c r="BN588" s="149"/>
      <c r="BO588" s="149"/>
      <c r="BP588" s="149"/>
      <c r="BQ588" s="149"/>
      <c r="BR588" s="149"/>
      <c r="BS588" s="149"/>
    </row>
    <row r="589" spans="26:71" x14ac:dyDescent="0.2">
      <c r="Z589" s="149"/>
      <c r="AA589" s="149"/>
      <c r="AB589" s="149"/>
      <c r="AC589" s="149"/>
      <c r="AD589" s="149"/>
      <c r="AE589" s="149"/>
      <c r="AF589" s="149"/>
      <c r="AG589" s="149"/>
      <c r="AH589" s="149"/>
      <c r="AI589" s="149"/>
      <c r="AJ589" s="149"/>
      <c r="AK589" s="149"/>
      <c r="AL589" s="149"/>
      <c r="AM589" s="149"/>
      <c r="AN589" s="149"/>
      <c r="AO589" s="149"/>
      <c r="AP589" s="149"/>
      <c r="AQ589" s="149"/>
      <c r="AR589" s="149"/>
      <c r="AS589" s="149"/>
      <c r="AT589" s="149"/>
      <c r="AU589" s="149"/>
      <c r="AV589" s="149"/>
      <c r="AW589" s="149"/>
      <c r="AX589" s="149"/>
      <c r="AY589" s="149"/>
      <c r="AZ589" s="149"/>
      <c r="BA589" s="149"/>
      <c r="BB589" s="149"/>
      <c r="BC589" s="149"/>
      <c r="BD589" s="149"/>
      <c r="BE589" s="149"/>
      <c r="BF589" s="149"/>
      <c r="BG589" s="149"/>
      <c r="BH589" s="149"/>
      <c r="BI589" s="149"/>
      <c r="BJ589" s="149"/>
      <c r="BK589" s="149"/>
      <c r="BL589" s="149"/>
      <c r="BM589" s="149"/>
      <c r="BN589" s="149"/>
      <c r="BO589" s="149"/>
      <c r="BP589" s="149"/>
      <c r="BQ589" s="149"/>
      <c r="BR589" s="149"/>
      <c r="BS589" s="149"/>
    </row>
    <row r="590" spans="26:71" x14ac:dyDescent="0.2">
      <c r="Z590" s="149"/>
      <c r="AA590" s="149"/>
      <c r="AB590" s="149"/>
      <c r="AC590" s="149"/>
      <c r="AD590" s="149"/>
      <c r="AE590" s="149"/>
      <c r="AF590" s="149"/>
      <c r="AG590" s="149"/>
      <c r="AH590" s="149"/>
      <c r="AI590" s="149"/>
      <c r="AJ590" s="149"/>
      <c r="AK590" s="149"/>
      <c r="AL590" s="149"/>
      <c r="AM590" s="149"/>
      <c r="AN590" s="149"/>
      <c r="AO590" s="149"/>
      <c r="AP590" s="149"/>
      <c r="AQ590" s="149"/>
      <c r="AR590" s="149"/>
      <c r="AS590" s="149"/>
      <c r="AT590" s="149"/>
      <c r="AU590" s="149"/>
      <c r="AV590" s="149"/>
      <c r="AW590" s="149"/>
      <c r="AX590" s="149"/>
      <c r="AY590" s="149"/>
      <c r="AZ590" s="149"/>
      <c r="BA590" s="149"/>
      <c r="BB590" s="149"/>
      <c r="BC590" s="149"/>
      <c r="BD590" s="149"/>
      <c r="BE590" s="149"/>
      <c r="BF590" s="149"/>
      <c r="BG590" s="149"/>
      <c r="BH590" s="149"/>
      <c r="BI590" s="149"/>
      <c r="BJ590" s="149"/>
      <c r="BK590" s="149"/>
      <c r="BL590" s="149"/>
      <c r="BM590" s="149"/>
      <c r="BN590" s="149"/>
      <c r="BO590" s="149"/>
      <c r="BP590" s="149"/>
      <c r="BQ590" s="149"/>
      <c r="BR590" s="149"/>
      <c r="BS590" s="149"/>
    </row>
    <row r="591" spans="26:71" x14ac:dyDescent="0.2">
      <c r="Z591" s="149"/>
      <c r="AA591" s="149"/>
      <c r="AB591" s="149"/>
      <c r="AC591" s="149"/>
      <c r="AD591" s="149"/>
      <c r="AE591" s="149"/>
      <c r="AF591" s="149"/>
      <c r="AG591" s="149"/>
      <c r="AH591" s="149"/>
      <c r="AI591" s="149"/>
      <c r="AJ591" s="149"/>
      <c r="AK591" s="149"/>
      <c r="AL591" s="149"/>
      <c r="AM591" s="149"/>
      <c r="AN591" s="149"/>
      <c r="AO591" s="149"/>
      <c r="AP591" s="149"/>
      <c r="AQ591" s="149"/>
      <c r="AR591" s="149"/>
      <c r="AS591" s="149"/>
      <c r="AT591" s="149"/>
      <c r="AU591" s="149"/>
      <c r="AV591" s="149"/>
      <c r="AW591" s="149"/>
      <c r="AX591" s="149"/>
      <c r="AY591" s="149"/>
      <c r="AZ591" s="149"/>
      <c r="BA591" s="149"/>
      <c r="BB591" s="149"/>
      <c r="BC591" s="149"/>
      <c r="BD591" s="149"/>
      <c r="BE591" s="149"/>
      <c r="BF591" s="149"/>
      <c r="BG591" s="149"/>
      <c r="BH591" s="149"/>
      <c r="BI591" s="149"/>
      <c r="BJ591" s="149"/>
      <c r="BK591" s="149"/>
      <c r="BL591" s="149"/>
      <c r="BM591" s="149"/>
      <c r="BN591" s="149"/>
      <c r="BO591" s="149"/>
      <c r="BP591" s="149"/>
      <c r="BQ591" s="149"/>
      <c r="BR591" s="149"/>
      <c r="BS591" s="149"/>
    </row>
    <row r="592" spans="26:71" x14ac:dyDescent="0.2">
      <c r="Z592" s="149"/>
      <c r="AA592" s="149"/>
      <c r="AB592" s="149"/>
      <c r="AC592" s="149"/>
      <c r="AD592" s="149"/>
      <c r="AE592" s="149"/>
      <c r="AF592" s="149"/>
      <c r="AG592" s="149"/>
      <c r="AH592" s="149"/>
      <c r="AI592" s="149"/>
      <c r="AJ592" s="149"/>
      <c r="AK592" s="149"/>
      <c r="AL592" s="149"/>
      <c r="AM592" s="149"/>
      <c r="AN592" s="149"/>
      <c r="AO592" s="149"/>
      <c r="AP592" s="149"/>
      <c r="AQ592" s="149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  <c r="BB592" s="149"/>
      <c r="BC592" s="149"/>
      <c r="BD592" s="149"/>
      <c r="BE592" s="149"/>
      <c r="BF592" s="149"/>
      <c r="BG592" s="149"/>
      <c r="BH592" s="149"/>
      <c r="BI592" s="149"/>
      <c r="BJ592" s="149"/>
      <c r="BK592" s="149"/>
      <c r="BL592" s="149"/>
      <c r="BM592" s="149"/>
      <c r="BN592" s="149"/>
      <c r="BO592" s="149"/>
      <c r="BP592" s="149"/>
      <c r="BQ592" s="149"/>
      <c r="BR592" s="149"/>
      <c r="BS592" s="149"/>
    </row>
    <row r="593" spans="26:71" x14ac:dyDescent="0.2">
      <c r="Z593" s="149"/>
      <c r="AA593" s="149"/>
      <c r="AB593" s="149"/>
      <c r="AC593" s="149"/>
      <c r="AD593" s="149"/>
      <c r="AE593" s="149"/>
      <c r="AF593" s="149"/>
      <c r="AG593" s="149"/>
      <c r="AH593" s="149"/>
      <c r="AI593" s="149"/>
      <c r="AJ593" s="149"/>
      <c r="AK593" s="149"/>
      <c r="AL593" s="149"/>
      <c r="AM593" s="149"/>
      <c r="AN593" s="149"/>
      <c r="AO593" s="149"/>
      <c r="AP593" s="149"/>
      <c r="AQ593" s="149"/>
      <c r="AR593" s="149"/>
      <c r="AS593" s="149"/>
      <c r="AT593" s="149"/>
      <c r="AU593" s="149"/>
      <c r="AV593" s="149"/>
      <c r="AW593" s="149"/>
      <c r="AX593" s="149"/>
      <c r="AY593" s="149"/>
      <c r="AZ593" s="149"/>
      <c r="BA593" s="149"/>
      <c r="BB593" s="149"/>
      <c r="BC593" s="149"/>
      <c r="BD593" s="149"/>
      <c r="BE593" s="149"/>
      <c r="BF593" s="149"/>
      <c r="BG593" s="149"/>
      <c r="BH593" s="149"/>
      <c r="BI593" s="149"/>
      <c r="BJ593" s="149"/>
      <c r="BK593" s="149"/>
      <c r="BL593" s="149"/>
      <c r="BM593" s="149"/>
      <c r="BN593" s="149"/>
      <c r="BO593" s="149"/>
      <c r="BP593" s="149"/>
      <c r="BQ593" s="149"/>
      <c r="BR593" s="149"/>
      <c r="BS593" s="149"/>
    </row>
    <row r="594" spans="26:71" x14ac:dyDescent="0.2">
      <c r="Z594" s="149"/>
      <c r="AA594" s="149"/>
      <c r="AB594" s="149"/>
      <c r="AC594" s="149"/>
      <c r="AD594" s="149"/>
      <c r="AE594" s="149"/>
      <c r="AF594" s="149"/>
      <c r="AG594" s="149"/>
      <c r="AH594" s="149"/>
      <c r="AI594" s="149"/>
      <c r="AJ594" s="149"/>
      <c r="AK594" s="149"/>
      <c r="AL594" s="149"/>
      <c r="AM594" s="149"/>
      <c r="AN594" s="149"/>
      <c r="AO594" s="149"/>
      <c r="AP594" s="149"/>
      <c r="AQ594" s="149"/>
      <c r="AR594" s="149"/>
      <c r="AS594" s="149"/>
      <c r="AT594" s="149"/>
      <c r="AU594" s="149"/>
      <c r="AV594" s="149"/>
      <c r="AW594" s="149"/>
      <c r="AX594" s="149"/>
      <c r="AY594" s="149"/>
      <c r="AZ594" s="149"/>
      <c r="BA594" s="149"/>
      <c r="BB594" s="149"/>
      <c r="BC594" s="149"/>
      <c r="BD594" s="149"/>
      <c r="BE594" s="149"/>
      <c r="BF594" s="149"/>
      <c r="BG594" s="149"/>
      <c r="BH594" s="149"/>
      <c r="BI594" s="149"/>
      <c r="BJ594" s="149"/>
      <c r="BK594" s="149"/>
      <c r="BL594" s="149"/>
      <c r="BM594" s="149"/>
      <c r="BN594" s="149"/>
      <c r="BO594" s="149"/>
      <c r="BP594" s="149"/>
      <c r="BQ594" s="149"/>
      <c r="BR594" s="149"/>
      <c r="BS594" s="149"/>
    </row>
    <row r="595" spans="26:71" x14ac:dyDescent="0.2">
      <c r="Z595" s="149"/>
      <c r="AA595" s="149"/>
      <c r="AB595" s="149"/>
      <c r="AC595" s="149"/>
      <c r="AD595" s="149"/>
      <c r="AE595" s="149"/>
      <c r="AF595" s="149"/>
      <c r="AG595" s="149"/>
      <c r="AH595" s="149"/>
      <c r="AI595" s="149"/>
      <c r="AJ595" s="149"/>
      <c r="AK595" s="149"/>
      <c r="AL595" s="149"/>
      <c r="AM595" s="149"/>
      <c r="AN595" s="149"/>
      <c r="AO595" s="149"/>
      <c r="AP595" s="149"/>
      <c r="AQ595" s="149"/>
      <c r="AR595" s="149"/>
      <c r="AS595" s="149"/>
      <c r="AT595" s="149"/>
      <c r="AU595" s="149"/>
      <c r="AV595" s="149"/>
      <c r="AW595" s="149"/>
      <c r="AX595" s="149"/>
      <c r="AY595" s="149"/>
      <c r="AZ595" s="149"/>
      <c r="BA595" s="149"/>
      <c r="BB595" s="149"/>
      <c r="BC595" s="149"/>
      <c r="BD595" s="149"/>
      <c r="BE595" s="149"/>
      <c r="BF595" s="149"/>
      <c r="BG595" s="149"/>
      <c r="BH595" s="149"/>
      <c r="BI595" s="149"/>
      <c r="BJ595" s="149"/>
      <c r="BK595" s="149"/>
      <c r="BL595" s="149"/>
      <c r="BM595" s="149"/>
      <c r="BN595" s="149"/>
      <c r="BO595" s="149"/>
      <c r="BP595" s="149"/>
      <c r="BQ595" s="149"/>
      <c r="BR595" s="149"/>
      <c r="BS595" s="149"/>
    </row>
    <row r="596" spans="26:71" x14ac:dyDescent="0.2">
      <c r="Z596" s="149"/>
      <c r="AA596" s="149"/>
      <c r="AB596" s="149"/>
      <c r="AC596" s="149"/>
      <c r="AD596" s="149"/>
      <c r="AE596" s="149"/>
      <c r="AF596" s="149"/>
      <c r="AG596" s="149"/>
      <c r="AH596" s="149"/>
      <c r="AI596" s="149"/>
      <c r="AJ596" s="149"/>
      <c r="AK596" s="149"/>
      <c r="AL596" s="149"/>
      <c r="AM596" s="149"/>
      <c r="AN596" s="149"/>
      <c r="AO596" s="149"/>
      <c r="AP596" s="149"/>
      <c r="AQ596" s="149"/>
      <c r="AR596" s="149"/>
      <c r="AS596" s="149"/>
      <c r="AT596" s="149"/>
      <c r="AU596" s="149"/>
      <c r="AV596" s="149"/>
      <c r="AW596" s="149"/>
      <c r="AX596" s="149"/>
      <c r="AY596" s="149"/>
      <c r="AZ596" s="149"/>
      <c r="BA596" s="149"/>
      <c r="BB596" s="149"/>
      <c r="BC596" s="149"/>
      <c r="BD596" s="149"/>
      <c r="BE596" s="149"/>
      <c r="BF596" s="149"/>
      <c r="BG596" s="149"/>
      <c r="BH596" s="149"/>
      <c r="BI596" s="149"/>
      <c r="BJ596" s="149"/>
      <c r="BK596" s="149"/>
      <c r="BL596" s="149"/>
      <c r="BM596" s="149"/>
      <c r="BN596" s="149"/>
      <c r="BO596" s="149"/>
      <c r="BP596" s="149"/>
      <c r="BQ596" s="149"/>
      <c r="BR596" s="149"/>
      <c r="BS596" s="149"/>
    </row>
    <row r="597" spans="26:71" x14ac:dyDescent="0.2">
      <c r="Z597" s="149"/>
      <c r="AA597" s="149"/>
      <c r="AB597" s="149"/>
      <c r="AC597" s="149"/>
      <c r="AD597" s="149"/>
      <c r="AE597" s="149"/>
      <c r="AF597" s="149"/>
      <c r="AG597" s="149"/>
      <c r="AH597" s="149"/>
      <c r="AI597" s="149"/>
      <c r="AJ597" s="149"/>
      <c r="AK597" s="149"/>
      <c r="AL597" s="149"/>
      <c r="AM597" s="149"/>
      <c r="AN597" s="149"/>
      <c r="AO597" s="149"/>
      <c r="AP597" s="149"/>
      <c r="AQ597" s="149"/>
      <c r="AR597" s="149"/>
      <c r="AS597" s="149"/>
      <c r="AT597" s="149"/>
      <c r="AU597" s="149"/>
      <c r="AV597" s="149"/>
      <c r="AW597" s="149"/>
      <c r="AX597" s="149"/>
      <c r="AY597" s="149"/>
      <c r="AZ597" s="149"/>
      <c r="BA597" s="149"/>
      <c r="BB597" s="149"/>
      <c r="BC597" s="149"/>
      <c r="BD597" s="149"/>
      <c r="BE597" s="149"/>
      <c r="BF597" s="149"/>
      <c r="BG597" s="149"/>
      <c r="BH597" s="149"/>
      <c r="BI597" s="149"/>
      <c r="BJ597" s="149"/>
      <c r="BK597" s="149"/>
      <c r="BL597" s="149"/>
      <c r="BM597" s="149"/>
      <c r="BN597" s="149"/>
      <c r="BO597" s="149"/>
      <c r="BP597" s="149"/>
      <c r="BQ597" s="149"/>
      <c r="BR597" s="149"/>
      <c r="BS597" s="149"/>
    </row>
    <row r="598" spans="26:71" x14ac:dyDescent="0.2">
      <c r="Z598" s="149"/>
      <c r="AA598" s="149"/>
      <c r="AB598" s="149"/>
      <c r="AC598" s="149"/>
      <c r="AD598" s="149"/>
      <c r="AE598" s="149"/>
      <c r="AF598" s="149"/>
      <c r="AG598" s="149"/>
      <c r="AH598" s="149"/>
      <c r="AI598" s="149"/>
      <c r="AJ598" s="149"/>
      <c r="AK598" s="149"/>
      <c r="AL598" s="149"/>
      <c r="AM598" s="149"/>
      <c r="AN598" s="149"/>
      <c r="AO598" s="149"/>
      <c r="AP598" s="149"/>
      <c r="AQ598" s="149"/>
      <c r="AR598" s="149"/>
      <c r="AS598" s="149"/>
      <c r="AT598" s="149"/>
      <c r="AU598" s="149"/>
      <c r="AV598" s="149"/>
      <c r="AW598" s="149"/>
      <c r="AX598" s="149"/>
      <c r="AY598" s="149"/>
      <c r="AZ598" s="149"/>
      <c r="BA598" s="149"/>
      <c r="BB598" s="149"/>
      <c r="BC598" s="149"/>
      <c r="BD598" s="149"/>
      <c r="BE598" s="149"/>
      <c r="BF598" s="149"/>
      <c r="BG598" s="149"/>
      <c r="BH598" s="149"/>
      <c r="BI598" s="149"/>
      <c r="BJ598" s="149"/>
      <c r="BK598" s="149"/>
      <c r="BL598" s="149"/>
      <c r="BM598" s="149"/>
      <c r="BN598" s="149"/>
      <c r="BO598" s="149"/>
      <c r="BP598" s="149"/>
      <c r="BQ598" s="149"/>
      <c r="BR598" s="149"/>
      <c r="BS598" s="149"/>
    </row>
    <row r="599" spans="26:71" x14ac:dyDescent="0.2">
      <c r="Z599" s="149"/>
      <c r="AA599" s="149"/>
      <c r="AB599" s="149"/>
      <c r="AC599" s="149"/>
      <c r="AD599" s="149"/>
      <c r="AE599" s="149"/>
      <c r="AF599" s="149"/>
      <c r="AG599" s="149"/>
      <c r="AH599" s="149"/>
      <c r="AI599" s="149"/>
      <c r="AJ599" s="149"/>
      <c r="AK599" s="149"/>
      <c r="AL599" s="149"/>
      <c r="AM599" s="149"/>
      <c r="AN599" s="149"/>
      <c r="AO599" s="149"/>
      <c r="AP599" s="149"/>
      <c r="AQ599" s="149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  <c r="BD599" s="149"/>
      <c r="BE599" s="149"/>
      <c r="BF599" s="149"/>
      <c r="BG599" s="149"/>
      <c r="BH599" s="149"/>
      <c r="BI599" s="149"/>
      <c r="BJ599" s="149"/>
      <c r="BK599" s="149"/>
      <c r="BL599" s="149"/>
      <c r="BM599" s="149"/>
      <c r="BN599" s="149"/>
      <c r="BO599" s="149"/>
      <c r="BP599" s="149"/>
      <c r="BQ599" s="149"/>
      <c r="BR599" s="149"/>
      <c r="BS599" s="149"/>
    </row>
    <row r="600" spans="26:71" x14ac:dyDescent="0.2">
      <c r="Z600" s="149"/>
      <c r="AA600" s="149"/>
      <c r="AB600" s="149"/>
      <c r="AC600" s="149"/>
      <c r="AD600" s="149"/>
      <c r="AE600" s="149"/>
      <c r="AF600" s="149"/>
      <c r="AG600" s="149"/>
      <c r="AH600" s="149"/>
      <c r="AI600" s="149"/>
      <c r="AJ600" s="149"/>
      <c r="AK600" s="149"/>
      <c r="AL600" s="149"/>
      <c r="AM600" s="149"/>
      <c r="AN600" s="149"/>
      <c r="AO600" s="149"/>
      <c r="AP600" s="149"/>
      <c r="AQ600" s="149"/>
      <c r="AR600" s="149"/>
      <c r="AS600" s="149"/>
      <c r="AT600" s="149"/>
      <c r="AU600" s="149"/>
      <c r="AV600" s="149"/>
      <c r="AW600" s="149"/>
      <c r="AX600" s="149"/>
      <c r="AY600" s="149"/>
      <c r="AZ600" s="149"/>
      <c r="BA600" s="149"/>
      <c r="BB600" s="149"/>
      <c r="BC600" s="149"/>
      <c r="BD600" s="149"/>
      <c r="BE600" s="149"/>
      <c r="BF600" s="149"/>
      <c r="BG600" s="149"/>
      <c r="BH600" s="149"/>
      <c r="BI600" s="149"/>
      <c r="BJ600" s="149"/>
      <c r="BK600" s="149"/>
      <c r="BL600" s="149"/>
      <c r="BM600" s="149"/>
      <c r="BN600" s="149"/>
      <c r="BO600" s="149"/>
      <c r="BP600" s="149"/>
      <c r="BQ600" s="149"/>
      <c r="BR600" s="149"/>
      <c r="BS600" s="149"/>
    </row>
    <row r="601" spans="26:71" x14ac:dyDescent="0.2">
      <c r="Z601" s="149"/>
      <c r="AA601" s="149"/>
      <c r="AB601" s="149"/>
      <c r="AC601" s="149"/>
      <c r="AD601" s="149"/>
      <c r="AE601" s="149"/>
      <c r="AF601" s="149"/>
      <c r="AG601" s="149"/>
      <c r="AH601" s="149"/>
      <c r="AI601" s="149"/>
      <c r="AJ601" s="149"/>
      <c r="AK601" s="149"/>
      <c r="AL601" s="149"/>
      <c r="AM601" s="149"/>
      <c r="AN601" s="149"/>
      <c r="AO601" s="149"/>
      <c r="AP601" s="149"/>
      <c r="AQ601" s="149"/>
      <c r="AR601" s="149"/>
      <c r="AS601" s="149"/>
      <c r="AT601" s="149"/>
      <c r="AU601" s="149"/>
      <c r="AV601" s="149"/>
      <c r="AW601" s="149"/>
      <c r="AX601" s="149"/>
      <c r="AY601" s="149"/>
      <c r="AZ601" s="149"/>
      <c r="BA601" s="149"/>
      <c r="BB601" s="149"/>
      <c r="BC601" s="149"/>
      <c r="BD601" s="149"/>
      <c r="BE601" s="149"/>
      <c r="BF601" s="149"/>
      <c r="BG601" s="149"/>
      <c r="BH601" s="149"/>
      <c r="BI601" s="149"/>
      <c r="BJ601" s="149"/>
      <c r="BK601" s="149"/>
      <c r="BL601" s="149"/>
      <c r="BM601" s="149"/>
      <c r="BN601" s="149"/>
      <c r="BO601" s="149"/>
      <c r="BP601" s="149"/>
      <c r="BQ601" s="149"/>
      <c r="BR601" s="149"/>
      <c r="BS601" s="149"/>
    </row>
    <row r="602" spans="26:71" x14ac:dyDescent="0.2">
      <c r="Z602" s="149"/>
      <c r="AA602" s="149"/>
      <c r="AB602" s="149"/>
      <c r="AC602" s="149"/>
      <c r="AD602" s="149"/>
      <c r="AE602" s="149"/>
      <c r="AF602" s="149"/>
      <c r="AG602" s="149"/>
      <c r="AH602" s="149"/>
      <c r="AI602" s="149"/>
      <c r="AJ602" s="149"/>
      <c r="AK602" s="149"/>
      <c r="AL602" s="149"/>
      <c r="AM602" s="149"/>
      <c r="AN602" s="149"/>
      <c r="AO602" s="149"/>
      <c r="AP602" s="149"/>
      <c r="AQ602" s="149"/>
      <c r="AR602" s="149"/>
      <c r="AS602" s="149"/>
      <c r="AT602" s="149"/>
      <c r="AU602" s="149"/>
      <c r="AV602" s="149"/>
      <c r="AW602" s="149"/>
      <c r="AX602" s="149"/>
      <c r="AY602" s="149"/>
      <c r="AZ602" s="149"/>
      <c r="BA602" s="149"/>
      <c r="BB602" s="149"/>
      <c r="BC602" s="149"/>
      <c r="BD602" s="149"/>
      <c r="BE602" s="149"/>
      <c r="BF602" s="149"/>
      <c r="BG602" s="149"/>
      <c r="BH602" s="149"/>
      <c r="BI602" s="149"/>
      <c r="BJ602" s="149"/>
      <c r="BK602" s="149"/>
      <c r="BL602" s="149"/>
      <c r="BM602" s="149"/>
      <c r="BN602" s="149"/>
      <c r="BO602" s="149"/>
      <c r="BP602" s="149"/>
      <c r="BQ602" s="149"/>
      <c r="BR602" s="149"/>
      <c r="BS602" s="149"/>
    </row>
    <row r="603" spans="26:71" x14ac:dyDescent="0.2">
      <c r="Z603" s="149"/>
      <c r="AA603" s="149"/>
      <c r="AB603" s="149"/>
      <c r="AC603" s="149"/>
      <c r="AD603" s="149"/>
      <c r="AE603" s="149"/>
      <c r="AF603" s="149"/>
      <c r="AG603" s="149"/>
      <c r="AH603" s="149"/>
      <c r="AI603" s="149"/>
      <c r="AJ603" s="149"/>
      <c r="AK603" s="149"/>
      <c r="AL603" s="149"/>
      <c r="AM603" s="149"/>
      <c r="AN603" s="149"/>
      <c r="AO603" s="149"/>
      <c r="AP603" s="149"/>
      <c r="AQ603" s="149"/>
      <c r="AR603" s="149"/>
      <c r="AS603" s="149"/>
      <c r="AT603" s="149"/>
      <c r="AU603" s="149"/>
      <c r="AV603" s="149"/>
      <c r="AW603" s="149"/>
      <c r="AX603" s="149"/>
      <c r="AY603" s="149"/>
      <c r="AZ603" s="149"/>
      <c r="BA603" s="149"/>
      <c r="BB603" s="149"/>
      <c r="BC603" s="149"/>
      <c r="BD603" s="149"/>
      <c r="BE603" s="149"/>
      <c r="BF603" s="149"/>
      <c r="BG603" s="149"/>
      <c r="BH603" s="149"/>
      <c r="BI603" s="149"/>
      <c r="BJ603" s="149"/>
      <c r="BK603" s="149"/>
      <c r="BL603" s="149"/>
      <c r="BM603" s="149"/>
      <c r="BN603" s="149"/>
      <c r="BO603" s="149"/>
      <c r="BP603" s="149"/>
      <c r="BQ603" s="149"/>
      <c r="BR603" s="149"/>
      <c r="BS603" s="149"/>
    </row>
    <row r="604" spans="26:71" x14ac:dyDescent="0.2">
      <c r="Z604" s="149"/>
      <c r="AA604" s="149"/>
      <c r="AB604" s="149"/>
      <c r="AC604" s="149"/>
      <c r="AD604" s="149"/>
      <c r="AE604" s="149"/>
      <c r="AF604" s="149"/>
      <c r="AG604" s="149"/>
      <c r="AH604" s="149"/>
      <c r="AI604" s="149"/>
      <c r="AJ604" s="149"/>
      <c r="AK604" s="149"/>
      <c r="AL604" s="149"/>
      <c r="AM604" s="149"/>
      <c r="AN604" s="149"/>
      <c r="AO604" s="149"/>
      <c r="AP604" s="149"/>
      <c r="AQ604" s="149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  <c r="BB604" s="149"/>
      <c r="BC604" s="149"/>
      <c r="BD604" s="149"/>
      <c r="BE604" s="149"/>
      <c r="BF604" s="149"/>
      <c r="BG604" s="149"/>
      <c r="BH604" s="149"/>
      <c r="BI604" s="149"/>
      <c r="BJ604" s="149"/>
      <c r="BK604" s="149"/>
      <c r="BL604" s="149"/>
      <c r="BM604" s="149"/>
      <c r="BN604" s="149"/>
      <c r="BO604" s="149"/>
      <c r="BP604" s="149"/>
      <c r="BQ604" s="149"/>
      <c r="BR604" s="149"/>
      <c r="BS604" s="149"/>
    </row>
    <row r="605" spans="26:71" x14ac:dyDescent="0.2">
      <c r="Z605" s="149"/>
      <c r="AA605" s="149"/>
      <c r="AB605" s="149"/>
      <c r="AC605" s="149"/>
      <c r="AD605" s="149"/>
      <c r="AE605" s="149"/>
      <c r="AF605" s="149"/>
      <c r="AG605" s="149"/>
      <c r="AH605" s="149"/>
      <c r="AI605" s="149"/>
      <c r="AJ605" s="149"/>
      <c r="AK605" s="149"/>
      <c r="AL605" s="149"/>
      <c r="AM605" s="149"/>
      <c r="AN605" s="149"/>
      <c r="AO605" s="149"/>
      <c r="AP605" s="149"/>
      <c r="AQ605" s="149"/>
      <c r="AR605" s="149"/>
      <c r="AS605" s="149"/>
      <c r="AT605" s="149"/>
      <c r="AU605" s="149"/>
      <c r="AV605" s="149"/>
      <c r="AW605" s="149"/>
      <c r="AX605" s="149"/>
      <c r="AY605" s="149"/>
      <c r="AZ605" s="149"/>
      <c r="BA605" s="149"/>
      <c r="BB605" s="149"/>
      <c r="BC605" s="149"/>
      <c r="BD605" s="149"/>
      <c r="BE605" s="149"/>
      <c r="BF605" s="149"/>
      <c r="BG605" s="149"/>
      <c r="BH605" s="149"/>
      <c r="BI605" s="149"/>
      <c r="BJ605" s="149"/>
      <c r="BK605" s="149"/>
      <c r="BL605" s="149"/>
      <c r="BM605" s="149"/>
      <c r="BN605" s="149"/>
      <c r="BO605" s="149"/>
      <c r="BP605" s="149"/>
      <c r="BQ605" s="149"/>
      <c r="BR605" s="149"/>
      <c r="BS605" s="149"/>
    </row>
    <row r="606" spans="26:71" x14ac:dyDescent="0.2">
      <c r="Z606" s="149"/>
      <c r="AA606" s="149"/>
      <c r="AB606" s="149"/>
      <c r="AC606" s="149"/>
      <c r="AD606" s="149"/>
      <c r="AE606" s="149"/>
      <c r="AF606" s="149"/>
      <c r="AG606" s="149"/>
      <c r="AH606" s="149"/>
      <c r="AI606" s="149"/>
      <c r="AJ606" s="149"/>
      <c r="AK606" s="149"/>
      <c r="AL606" s="149"/>
      <c r="AM606" s="149"/>
      <c r="AN606" s="149"/>
      <c r="AO606" s="149"/>
      <c r="AP606" s="149"/>
      <c r="AQ606" s="149"/>
      <c r="AR606" s="149"/>
      <c r="AS606" s="149"/>
      <c r="AT606" s="149"/>
      <c r="AU606" s="149"/>
      <c r="AV606" s="149"/>
      <c r="AW606" s="149"/>
      <c r="AX606" s="149"/>
      <c r="AY606" s="149"/>
      <c r="AZ606" s="149"/>
      <c r="BA606" s="149"/>
      <c r="BB606" s="149"/>
      <c r="BC606" s="149"/>
      <c r="BD606" s="149"/>
      <c r="BE606" s="149"/>
      <c r="BF606" s="149"/>
      <c r="BG606" s="149"/>
      <c r="BH606" s="149"/>
      <c r="BI606" s="149"/>
      <c r="BJ606" s="149"/>
      <c r="BK606" s="149"/>
      <c r="BL606" s="149"/>
      <c r="BM606" s="149"/>
      <c r="BN606" s="149"/>
      <c r="BO606" s="149"/>
      <c r="BP606" s="149"/>
      <c r="BQ606" s="149"/>
      <c r="BR606" s="149"/>
      <c r="BS606" s="149"/>
    </row>
    <row r="607" spans="26:71" x14ac:dyDescent="0.2">
      <c r="Z607" s="149"/>
      <c r="AA607" s="149"/>
      <c r="AB607" s="149"/>
      <c r="AC607" s="149"/>
      <c r="AD607" s="149"/>
      <c r="AE607" s="149"/>
      <c r="AF607" s="149"/>
      <c r="AG607" s="149"/>
      <c r="AH607" s="149"/>
      <c r="AI607" s="149"/>
      <c r="AJ607" s="149"/>
      <c r="AK607" s="149"/>
      <c r="AL607" s="149"/>
      <c r="AM607" s="149"/>
      <c r="AN607" s="149"/>
      <c r="AO607" s="149"/>
      <c r="AP607" s="149"/>
      <c r="AQ607" s="149"/>
      <c r="AR607" s="149"/>
      <c r="AS607" s="149"/>
      <c r="AT607" s="149"/>
      <c r="AU607" s="149"/>
      <c r="AV607" s="149"/>
      <c r="AW607" s="149"/>
      <c r="AX607" s="149"/>
      <c r="AY607" s="149"/>
      <c r="AZ607" s="149"/>
      <c r="BA607" s="149"/>
      <c r="BB607" s="149"/>
      <c r="BC607" s="149"/>
      <c r="BD607" s="149"/>
      <c r="BE607" s="149"/>
      <c r="BF607" s="149"/>
      <c r="BG607" s="149"/>
      <c r="BH607" s="149"/>
      <c r="BI607" s="149"/>
      <c r="BJ607" s="149"/>
      <c r="BK607" s="149"/>
      <c r="BL607" s="149"/>
      <c r="BM607" s="149"/>
      <c r="BN607" s="149"/>
      <c r="BO607" s="149"/>
      <c r="BP607" s="149"/>
      <c r="BQ607" s="149"/>
      <c r="BR607" s="149"/>
      <c r="BS607" s="149"/>
    </row>
    <row r="608" spans="26:71" x14ac:dyDescent="0.2">
      <c r="Z608" s="149"/>
      <c r="AA608" s="149"/>
      <c r="AB608" s="149"/>
      <c r="AC608" s="149"/>
      <c r="AD608" s="149"/>
      <c r="AE608" s="149"/>
      <c r="AF608" s="149"/>
      <c r="AG608" s="149"/>
      <c r="AH608" s="149"/>
      <c r="AI608" s="149"/>
      <c r="AJ608" s="149"/>
      <c r="AK608" s="149"/>
      <c r="AL608" s="149"/>
      <c r="AM608" s="149"/>
      <c r="AN608" s="149"/>
      <c r="AO608" s="149"/>
      <c r="AP608" s="149"/>
      <c r="AQ608" s="149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  <c r="BD608" s="149"/>
      <c r="BE608" s="149"/>
      <c r="BF608" s="149"/>
      <c r="BG608" s="149"/>
      <c r="BH608" s="149"/>
      <c r="BI608" s="149"/>
      <c r="BJ608" s="149"/>
      <c r="BK608" s="149"/>
      <c r="BL608" s="149"/>
      <c r="BM608" s="149"/>
      <c r="BN608" s="149"/>
      <c r="BO608" s="149"/>
      <c r="BP608" s="149"/>
      <c r="BQ608" s="149"/>
      <c r="BR608" s="149"/>
      <c r="BS608" s="149"/>
    </row>
    <row r="609" spans="26:71" x14ac:dyDescent="0.2">
      <c r="Z609" s="149"/>
      <c r="AA609" s="149"/>
      <c r="AB609" s="149"/>
      <c r="AC609" s="149"/>
      <c r="AD609" s="149"/>
      <c r="AE609" s="149"/>
      <c r="AF609" s="149"/>
      <c r="AG609" s="149"/>
      <c r="AH609" s="149"/>
      <c r="AI609" s="149"/>
      <c r="AJ609" s="149"/>
      <c r="AK609" s="149"/>
      <c r="AL609" s="149"/>
      <c r="AM609" s="149"/>
      <c r="AN609" s="149"/>
      <c r="AO609" s="149"/>
      <c r="AP609" s="149"/>
      <c r="AQ609" s="149"/>
      <c r="AR609" s="149"/>
      <c r="AS609" s="149"/>
      <c r="AT609" s="149"/>
      <c r="AU609" s="149"/>
      <c r="AV609" s="149"/>
      <c r="AW609" s="149"/>
      <c r="AX609" s="149"/>
      <c r="AY609" s="149"/>
      <c r="AZ609" s="149"/>
      <c r="BA609" s="149"/>
      <c r="BB609" s="149"/>
      <c r="BC609" s="149"/>
      <c r="BD609" s="149"/>
      <c r="BE609" s="149"/>
      <c r="BF609" s="149"/>
      <c r="BG609" s="149"/>
      <c r="BH609" s="149"/>
      <c r="BI609" s="149"/>
      <c r="BJ609" s="149"/>
      <c r="BK609" s="149"/>
      <c r="BL609" s="149"/>
      <c r="BM609" s="149"/>
      <c r="BN609" s="149"/>
      <c r="BO609" s="149"/>
      <c r="BP609" s="149"/>
      <c r="BQ609" s="149"/>
      <c r="BR609" s="149"/>
      <c r="BS609" s="149"/>
    </row>
    <row r="610" spans="26:71" x14ac:dyDescent="0.2">
      <c r="Z610" s="149"/>
      <c r="AA610" s="149"/>
      <c r="AB610" s="149"/>
      <c r="AC610" s="149"/>
      <c r="AD610" s="149"/>
      <c r="AE610" s="149"/>
      <c r="AF610" s="149"/>
      <c r="AG610" s="149"/>
      <c r="AH610" s="149"/>
      <c r="AI610" s="149"/>
      <c r="AJ610" s="149"/>
      <c r="AK610" s="149"/>
      <c r="AL610" s="149"/>
      <c r="AM610" s="149"/>
      <c r="AN610" s="149"/>
      <c r="AO610" s="149"/>
      <c r="AP610" s="149"/>
      <c r="AQ610" s="149"/>
      <c r="AR610" s="149"/>
      <c r="AS610" s="149"/>
      <c r="AT610" s="149"/>
      <c r="AU610" s="149"/>
      <c r="AV610" s="149"/>
      <c r="AW610" s="149"/>
      <c r="AX610" s="149"/>
      <c r="AY610" s="149"/>
      <c r="AZ610" s="149"/>
      <c r="BA610" s="149"/>
      <c r="BB610" s="149"/>
      <c r="BC610" s="149"/>
      <c r="BD610" s="149"/>
      <c r="BE610" s="149"/>
      <c r="BF610" s="149"/>
      <c r="BG610" s="149"/>
      <c r="BH610" s="149"/>
      <c r="BI610" s="149"/>
      <c r="BJ610" s="149"/>
      <c r="BK610" s="149"/>
      <c r="BL610" s="149"/>
      <c r="BM610" s="149"/>
      <c r="BN610" s="149"/>
      <c r="BO610" s="149"/>
      <c r="BP610" s="149"/>
      <c r="BQ610" s="149"/>
      <c r="BR610" s="149"/>
      <c r="BS610" s="149"/>
    </row>
    <row r="611" spans="26:71" x14ac:dyDescent="0.2">
      <c r="Z611" s="149"/>
      <c r="AA611" s="149"/>
      <c r="AB611" s="149"/>
      <c r="AC611" s="149"/>
      <c r="AD611" s="149"/>
      <c r="AE611" s="149"/>
      <c r="AF611" s="149"/>
      <c r="AG611" s="149"/>
      <c r="AH611" s="149"/>
      <c r="AI611" s="149"/>
      <c r="AJ611" s="149"/>
      <c r="AK611" s="149"/>
      <c r="AL611" s="149"/>
      <c r="AM611" s="149"/>
      <c r="AN611" s="149"/>
      <c r="AO611" s="149"/>
      <c r="AP611" s="149"/>
      <c r="AQ611" s="149"/>
      <c r="AR611" s="149"/>
      <c r="AS611" s="149"/>
      <c r="AT611" s="149"/>
      <c r="AU611" s="149"/>
      <c r="AV611" s="149"/>
      <c r="AW611" s="149"/>
      <c r="AX611" s="149"/>
      <c r="AY611" s="149"/>
      <c r="AZ611" s="149"/>
      <c r="BA611" s="149"/>
      <c r="BB611" s="149"/>
      <c r="BC611" s="149"/>
      <c r="BD611" s="149"/>
      <c r="BE611" s="149"/>
      <c r="BF611" s="149"/>
      <c r="BG611" s="149"/>
      <c r="BH611" s="149"/>
      <c r="BI611" s="149"/>
      <c r="BJ611" s="149"/>
      <c r="BK611" s="149"/>
      <c r="BL611" s="149"/>
      <c r="BM611" s="149"/>
      <c r="BN611" s="149"/>
      <c r="BO611" s="149"/>
      <c r="BP611" s="149"/>
      <c r="BQ611" s="149"/>
      <c r="BR611" s="149"/>
      <c r="BS611" s="149"/>
    </row>
    <row r="612" spans="26:71" x14ac:dyDescent="0.2">
      <c r="Z612" s="149"/>
      <c r="AA612" s="149"/>
      <c r="AB612" s="149"/>
      <c r="AC612" s="149"/>
      <c r="AD612" s="149"/>
      <c r="AE612" s="149"/>
      <c r="AF612" s="149"/>
      <c r="AG612" s="149"/>
      <c r="AH612" s="149"/>
      <c r="AI612" s="149"/>
      <c r="AJ612" s="149"/>
      <c r="AK612" s="149"/>
      <c r="AL612" s="149"/>
      <c r="AM612" s="149"/>
      <c r="AN612" s="149"/>
      <c r="AO612" s="149"/>
      <c r="AP612" s="149"/>
      <c r="AQ612" s="149"/>
      <c r="AR612" s="149"/>
      <c r="AS612" s="149"/>
      <c r="AT612" s="149"/>
      <c r="AU612" s="149"/>
      <c r="AV612" s="149"/>
      <c r="AW612" s="149"/>
      <c r="AX612" s="149"/>
      <c r="AY612" s="149"/>
      <c r="AZ612" s="149"/>
      <c r="BA612" s="149"/>
      <c r="BB612" s="149"/>
      <c r="BC612" s="149"/>
      <c r="BD612" s="149"/>
      <c r="BE612" s="149"/>
      <c r="BF612" s="149"/>
      <c r="BG612" s="149"/>
      <c r="BH612" s="149"/>
      <c r="BI612" s="149"/>
      <c r="BJ612" s="149"/>
      <c r="BK612" s="149"/>
      <c r="BL612" s="149"/>
      <c r="BM612" s="149"/>
      <c r="BN612" s="149"/>
      <c r="BO612" s="149"/>
      <c r="BP612" s="149"/>
      <c r="BQ612" s="149"/>
      <c r="BR612" s="149"/>
      <c r="BS612" s="149"/>
    </row>
    <row r="613" spans="26:71" x14ac:dyDescent="0.2">
      <c r="Z613" s="149"/>
      <c r="AA613" s="149"/>
      <c r="AB613" s="149"/>
      <c r="AC613" s="149"/>
      <c r="AD613" s="149"/>
      <c r="AE613" s="149"/>
      <c r="AF613" s="149"/>
      <c r="AG613" s="149"/>
      <c r="AH613" s="149"/>
      <c r="AI613" s="149"/>
      <c r="AJ613" s="149"/>
      <c r="AK613" s="149"/>
      <c r="AL613" s="149"/>
      <c r="AM613" s="149"/>
      <c r="AN613" s="149"/>
      <c r="AO613" s="149"/>
      <c r="AP613" s="149"/>
      <c r="AQ613" s="149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  <c r="BD613" s="149"/>
      <c r="BE613" s="149"/>
      <c r="BF613" s="149"/>
      <c r="BG613" s="149"/>
      <c r="BH613" s="149"/>
      <c r="BI613" s="149"/>
      <c r="BJ613" s="149"/>
      <c r="BK613" s="149"/>
      <c r="BL613" s="149"/>
      <c r="BM613" s="149"/>
      <c r="BN613" s="149"/>
      <c r="BO613" s="149"/>
      <c r="BP613" s="149"/>
      <c r="BQ613" s="149"/>
      <c r="BR613" s="149"/>
      <c r="BS613" s="149"/>
    </row>
    <row r="614" spans="26:71" x14ac:dyDescent="0.2">
      <c r="Z614" s="149"/>
      <c r="AA614" s="149"/>
      <c r="AB614" s="149"/>
      <c r="AC614" s="149"/>
      <c r="AD614" s="149"/>
      <c r="AE614" s="149"/>
      <c r="AF614" s="149"/>
      <c r="AG614" s="149"/>
      <c r="AH614" s="149"/>
      <c r="AI614" s="149"/>
      <c r="AJ614" s="149"/>
      <c r="AK614" s="149"/>
      <c r="AL614" s="149"/>
      <c r="AM614" s="149"/>
      <c r="AN614" s="149"/>
      <c r="AO614" s="149"/>
      <c r="AP614" s="149"/>
      <c r="AQ614" s="149"/>
      <c r="AR614" s="149"/>
      <c r="AS614" s="149"/>
      <c r="AT614" s="149"/>
      <c r="AU614" s="149"/>
      <c r="AV614" s="149"/>
      <c r="AW614" s="149"/>
      <c r="AX614" s="149"/>
      <c r="AY614" s="149"/>
      <c r="AZ614" s="149"/>
      <c r="BA614" s="149"/>
      <c r="BB614" s="149"/>
      <c r="BC614" s="149"/>
      <c r="BD614" s="149"/>
      <c r="BE614" s="149"/>
      <c r="BF614" s="149"/>
      <c r="BG614" s="149"/>
      <c r="BH614" s="149"/>
      <c r="BI614" s="149"/>
      <c r="BJ614" s="149"/>
      <c r="BK614" s="149"/>
      <c r="BL614" s="149"/>
      <c r="BM614" s="149"/>
      <c r="BN614" s="149"/>
      <c r="BO614" s="149"/>
      <c r="BP614" s="149"/>
      <c r="BQ614" s="149"/>
      <c r="BR614" s="149"/>
      <c r="BS614" s="149"/>
    </row>
    <row r="615" spans="26:71" x14ac:dyDescent="0.2">
      <c r="Z615" s="149"/>
      <c r="AA615" s="149"/>
      <c r="AB615" s="149"/>
      <c r="AC615" s="149"/>
      <c r="AD615" s="149"/>
      <c r="AE615" s="149"/>
      <c r="AF615" s="149"/>
      <c r="AG615" s="149"/>
      <c r="AH615" s="149"/>
      <c r="AI615" s="149"/>
      <c r="AJ615" s="149"/>
      <c r="AK615" s="149"/>
      <c r="AL615" s="149"/>
      <c r="AM615" s="149"/>
      <c r="AN615" s="149"/>
      <c r="AO615" s="149"/>
      <c r="AP615" s="149"/>
      <c r="AQ615" s="149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  <c r="BD615" s="149"/>
      <c r="BE615" s="149"/>
      <c r="BF615" s="149"/>
      <c r="BG615" s="149"/>
      <c r="BH615" s="149"/>
      <c r="BI615" s="149"/>
      <c r="BJ615" s="149"/>
      <c r="BK615" s="149"/>
      <c r="BL615" s="149"/>
      <c r="BM615" s="149"/>
      <c r="BN615" s="149"/>
      <c r="BO615" s="149"/>
      <c r="BP615" s="149"/>
      <c r="BQ615" s="149"/>
      <c r="BR615" s="149"/>
      <c r="BS615" s="149"/>
    </row>
    <row r="616" spans="26:71" x14ac:dyDescent="0.2">
      <c r="Z616" s="149"/>
      <c r="AA616" s="149"/>
      <c r="AB616" s="149"/>
      <c r="AC616" s="149"/>
      <c r="AD616" s="149"/>
      <c r="AE616" s="149"/>
      <c r="AF616" s="149"/>
      <c r="AG616" s="149"/>
      <c r="AH616" s="149"/>
      <c r="AI616" s="149"/>
      <c r="AJ616" s="149"/>
      <c r="AK616" s="149"/>
      <c r="AL616" s="149"/>
      <c r="AM616" s="149"/>
      <c r="AN616" s="149"/>
      <c r="AO616" s="149"/>
      <c r="AP616" s="149"/>
      <c r="AQ616" s="149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49"/>
      <c r="BI616" s="149"/>
      <c r="BJ616" s="149"/>
      <c r="BK616" s="149"/>
      <c r="BL616" s="149"/>
      <c r="BM616" s="149"/>
      <c r="BN616" s="149"/>
      <c r="BO616" s="149"/>
      <c r="BP616" s="149"/>
      <c r="BQ616" s="149"/>
      <c r="BR616" s="149"/>
      <c r="BS616" s="149"/>
    </row>
    <row r="617" spans="26:71" x14ac:dyDescent="0.2">
      <c r="Z617" s="149"/>
      <c r="AA617" s="149"/>
      <c r="AB617" s="149"/>
      <c r="AC617" s="149"/>
      <c r="AD617" s="149"/>
      <c r="AE617" s="149"/>
      <c r="AF617" s="149"/>
      <c r="AG617" s="149"/>
      <c r="AH617" s="149"/>
      <c r="AI617" s="149"/>
      <c r="AJ617" s="149"/>
      <c r="AK617" s="149"/>
      <c r="AL617" s="149"/>
      <c r="AM617" s="149"/>
      <c r="AN617" s="149"/>
      <c r="AO617" s="149"/>
      <c r="AP617" s="149"/>
      <c r="AQ617" s="149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  <c r="BD617" s="149"/>
      <c r="BE617" s="149"/>
      <c r="BF617" s="149"/>
      <c r="BG617" s="149"/>
      <c r="BH617" s="149"/>
      <c r="BI617" s="149"/>
      <c r="BJ617" s="149"/>
      <c r="BK617" s="149"/>
      <c r="BL617" s="149"/>
      <c r="BM617" s="149"/>
      <c r="BN617" s="149"/>
      <c r="BO617" s="149"/>
      <c r="BP617" s="149"/>
      <c r="BQ617" s="149"/>
      <c r="BR617" s="149"/>
      <c r="BS617" s="149"/>
    </row>
    <row r="618" spans="26:71" x14ac:dyDescent="0.2">
      <c r="Z618" s="149"/>
      <c r="AA618" s="149"/>
      <c r="AB618" s="149"/>
      <c r="AC618" s="149"/>
      <c r="AD618" s="149"/>
      <c r="AE618" s="149"/>
      <c r="AF618" s="149"/>
      <c r="AG618" s="149"/>
      <c r="AH618" s="149"/>
      <c r="AI618" s="149"/>
      <c r="AJ618" s="149"/>
      <c r="AK618" s="149"/>
      <c r="AL618" s="149"/>
      <c r="AM618" s="149"/>
      <c r="AN618" s="149"/>
      <c r="AO618" s="149"/>
      <c r="AP618" s="149"/>
      <c r="AQ618" s="149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  <c r="BD618" s="149"/>
      <c r="BE618" s="149"/>
      <c r="BF618" s="149"/>
      <c r="BG618" s="149"/>
      <c r="BH618" s="149"/>
      <c r="BI618" s="149"/>
      <c r="BJ618" s="149"/>
      <c r="BK618" s="149"/>
      <c r="BL618" s="149"/>
      <c r="BM618" s="149"/>
      <c r="BN618" s="149"/>
      <c r="BO618" s="149"/>
      <c r="BP618" s="149"/>
      <c r="BQ618" s="149"/>
      <c r="BR618" s="149"/>
      <c r="BS618" s="149"/>
    </row>
    <row r="619" spans="26:71" x14ac:dyDescent="0.2">
      <c r="Z619" s="149"/>
      <c r="AA619" s="149"/>
      <c r="AB619" s="149"/>
      <c r="AC619" s="149"/>
      <c r="AD619" s="149"/>
      <c r="AE619" s="149"/>
      <c r="AF619" s="149"/>
      <c r="AG619" s="149"/>
      <c r="AH619" s="149"/>
      <c r="AI619" s="149"/>
      <c r="AJ619" s="149"/>
      <c r="AK619" s="149"/>
      <c r="AL619" s="149"/>
      <c r="AM619" s="149"/>
      <c r="AN619" s="149"/>
      <c r="AO619" s="149"/>
      <c r="AP619" s="149"/>
      <c r="AQ619" s="149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  <c r="BD619" s="149"/>
      <c r="BE619" s="149"/>
      <c r="BF619" s="149"/>
      <c r="BG619" s="149"/>
      <c r="BH619" s="149"/>
      <c r="BI619" s="149"/>
      <c r="BJ619" s="149"/>
      <c r="BK619" s="149"/>
      <c r="BL619" s="149"/>
      <c r="BM619" s="149"/>
      <c r="BN619" s="149"/>
      <c r="BO619" s="149"/>
      <c r="BP619" s="149"/>
      <c r="BQ619" s="149"/>
      <c r="BR619" s="149"/>
      <c r="BS619" s="149"/>
    </row>
    <row r="620" spans="26:71" x14ac:dyDescent="0.2">
      <c r="Z620" s="149"/>
      <c r="AA620" s="149"/>
      <c r="AB620" s="149"/>
      <c r="AC620" s="149"/>
      <c r="AD620" s="149"/>
      <c r="AE620" s="149"/>
      <c r="AF620" s="149"/>
      <c r="AG620" s="149"/>
      <c r="AH620" s="149"/>
      <c r="AI620" s="149"/>
      <c r="AJ620" s="149"/>
      <c r="AK620" s="149"/>
      <c r="AL620" s="149"/>
      <c r="AM620" s="149"/>
      <c r="AN620" s="149"/>
      <c r="AO620" s="149"/>
      <c r="AP620" s="149"/>
      <c r="AQ620" s="149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  <c r="BD620" s="149"/>
      <c r="BE620" s="149"/>
      <c r="BF620" s="149"/>
      <c r="BG620" s="149"/>
      <c r="BH620" s="149"/>
      <c r="BI620" s="149"/>
      <c r="BJ620" s="149"/>
      <c r="BK620" s="149"/>
      <c r="BL620" s="149"/>
      <c r="BM620" s="149"/>
      <c r="BN620" s="149"/>
      <c r="BO620" s="149"/>
      <c r="BP620" s="149"/>
      <c r="BQ620" s="149"/>
      <c r="BR620" s="149"/>
      <c r="BS620" s="149"/>
    </row>
    <row r="621" spans="26:71" x14ac:dyDescent="0.2">
      <c r="Z621" s="149"/>
      <c r="AA621" s="149"/>
      <c r="AB621" s="149"/>
      <c r="AC621" s="149"/>
      <c r="AD621" s="149"/>
      <c r="AE621" s="149"/>
      <c r="AF621" s="149"/>
      <c r="AG621" s="149"/>
      <c r="AH621" s="149"/>
      <c r="AI621" s="149"/>
      <c r="AJ621" s="149"/>
      <c r="AK621" s="149"/>
      <c r="AL621" s="149"/>
      <c r="AM621" s="149"/>
      <c r="AN621" s="149"/>
      <c r="AO621" s="149"/>
      <c r="AP621" s="149"/>
      <c r="AQ621" s="149"/>
      <c r="AR621" s="149"/>
      <c r="AS621" s="149"/>
      <c r="AT621" s="149"/>
      <c r="AU621" s="149"/>
      <c r="AV621" s="149"/>
      <c r="AW621" s="149"/>
      <c r="AX621" s="149"/>
      <c r="AY621" s="149"/>
      <c r="AZ621" s="149"/>
      <c r="BA621" s="149"/>
      <c r="BB621" s="149"/>
      <c r="BC621" s="149"/>
      <c r="BD621" s="149"/>
      <c r="BE621" s="149"/>
      <c r="BF621" s="149"/>
      <c r="BG621" s="149"/>
      <c r="BH621" s="149"/>
      <c r="BI621" s="149"/>
      <c r="BJ621" s="149"/>
      <c r="BK621" s="149"/>
      <c r="BL621" s="149"/>
      <c r="BM621" s="149"/>
      <c r="BN621" s="149"/>
      <c r="BO621" s="149"/>
      <c r="BP621" s="149"/>
      <c r="BQ621" s="149"/>
      <c r="BR621" s="149"/>
      <c r="BS621" s="149"/>
    </row>
    <row r="622" spans="26:71" x14ac:dyDescent="0.2">
      <c r="Z622" s="149"/>
      <c r="AA622" s="149"/>
      <c r="AB622" s="149"/>
      <c r="AC622" s="149"/>
      <c r="AD622" s="149"/>
      <c r="AE622" s="149"/>
      <c r="AF622" s="149"/>
      <c r="AG622" s="149"/>
      <c r="AH622" s="149"/>
      <c r="AI622" s="149"/>
      <c r="AJ622" s="149"/>
      <c r="AK622" s="149"/>
      <c r="AL622" s="149"/>
      <c r="AM622" s="149"/>
      <c r="AN622" s="149"/>
      <c r="AO622" s="149"/>
      <c r="AP622" s="149"/>
      <c r="AQ622" s="149"/>
      <c r="AR622" s="149"/>
      <c r="AS622" s="149"/>
      <c r="AT622" s="149"/>
      <c r="AU622" s="149"/>
      <c r="AV622" s="149"/>
      <c r="AW622" s="149"/>
      <c r="AX622" s="149"/>
      <c r="AY622" s="149"/>
      <c r="AZ622" s="149"/>
      <c r="BA622" s="149"/>
      <c r="BB622" s="149"/>
      <c r="BC622" s="149"/>
      <c r="BD622" s="149"/>
      <c r="BE622" s="149"/>
      <c r="BF622" s="149"/>
      <c r="BG622" s="149"/>
      <c r="BH622" s="149"/>
      <c r="BI622" s="149"/>
      <c r="BJ622" s="149"/>
      <c r="BK622" s="149"/>
      <c r="BL622" s="149"/>
      <c r="BM622" s="149"/>
      <c r="BN622" s="149"/>
      <c r="BO622" s="149"/>
      <c r="BP622" s="149"/>
      <c r="BQ622" s="149"/>
      <c r="BR622" s="149"/>
      <c r="BS622" s="149"/>
    </row>
  </sheetData>
  <sheetProtection algorithmName="SHA-512" hashValue="k1KgftcEv1D/rYWCI4WB7v2V2skluzdgcKvdEob2JdBWweaDhp1t2lbEIVEl3b/fFZbIKLat0ZuY+QU/uI74gw==" saltValue="Uan5ykWPzBM6fdZGAcloLw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Notes</vt:lpstr>
      <vt:lpstr>WA Bills October 2022</vt:lpstr>
      <vt:lpstr>WA Bills April 2022</vt:lpstr>
      <vt:lpstr>WA Bills October 2021</vt:lpstr>
      <vt:lpstr>WA Bills April 2021</vt:lpstr>
      <vt:lpstr>WA Bills October 2020</vt:lpstr>
      <vt:lpstr>WA Bills April 2020</vt:lpstr>
      <vt:lpstr>WA Bills October 2019</vt:lpstr>
      <vt:lpstr>WA Bills April 2019</vt:lpstr>
      <vt:lpstr>WA Bills October 2018</vt:lpstr>
      <vt:lpstr>WA Bills April 2018</vt:lpstr>
      <vt:lpstr>WA Bills October 2017</vt:lpstr>
      <vt:lpstr>WA Bills April 2017</vt:lpstr>
      <vt:lpstr>WA Bills April 2016</vt:lpstr>
      <vt:lpstr>WA Oct 2022</vt:lpstr>
      <vt:lpstr>WA Apr 2022</vt:lpstr>
      <vt:lpstr>WA Oct 2021</vt:lpstr>
      <vt:lpstr>WA Apr 2021</vt:lpstr>
      <vt:lpstr>WA Oct 2020</vt:lpstr>
      <vt:lpstr>WA Apr 2020</vt:lpstr>
      <vt:lpstr>WA Oct 2019</vt:lpstr>
      <vt:lpstr>WA Apr 2019</vt:lpstr>
      <vt:lpstr>WA Oct 2018</vt:lpstr>
      <vt:lpstr>WA Apr 2018</vt:lpstr>
      <vt:lpstr>WA Oct 2017</vt:lpstr>
      <vt:lpstr>WA Apr 2017</vt:lpstr>
      <vt:lpstr>WA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2016-04-24T04:24:05Z</dcterms:created>
  <dcterms:modified xsi:type="dcterms:W3CDTF">2022-12-05T01:53:06Z</dcterms:modified>
</cp:coreProperties>
</file>